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ticiasoft1es.sharepoint.com/sites/OEE/Documentos compartidos/General/02. Ofertas/2025/2025-11-19 Dipu Salamanca_ Consultoría Antifraude/03. Producción/Matrices/"/>
    </mc:Choice>
  </mc:AlternateContent>
  <xr:revisionPtr revIDLastSave="2" documentId="8_{FAAB3F18-11EA-420F-BFD5-3311BC81193B}" xr6:coauthVersionLast="47" xr6:coauthVersionMax="47" xr10:uidLastSave="{AA988885-A5D2-4005-B6DD-F0A1D4F8F36B}"/>
  <bookViews>
    <workbookView xWindow="28680" yWindow="-120" windowWidth="38640" windowHeight="15720" activeTab="1" xr2:uid="{0207C529-3DFE-42BA-91DF-E33B6384351D}"/>
  </bookViews>
  <sheets>
    <sheet name="Introducción" sheetId="11" r:id="rId1"/>
    <sheet name="4. Medios Propios (MP)" sheetId="13" r:id="rId2"/>
    <sheet name="MP.R1" sheetId="2" r:id="rId3"/>
    <sheet name="MP.R2" sheetId="3" r:id="rId4"/>
    <sheet name="MP.R3" sheetId="4" r:id="rId5"/>
    <sheet name="MP.R4" sheetId="5" r:id="rId6"/>
    <sheet name="MP.R5" sheetId="6" r:id="rId7"/>
    <sheet name="MP.R6" sheetId="7" r:id="rId8"/>
    <sheet name="MP.R7" sheetId="8" r:id="rId9"/>
    <sheet name="MP.R8" sheetId="9" r:id="rId10"/>
    <sheet name="MP.RX" sheetId="10" r:id="rId11"/>
  </sheets>
  <definedNames>
    <definedName name="_ftn2" localSheetId="0">Introducción!$A$101</definedName>
    <definedName name="_xlnm.Print_Area" localSheetId="2">MP.R1!$A$1:$V$15</definedName>
    <definedName name="_xlnm.Print_Area" localSheetId="3">MP.R2!$A$1:$V$13</definedName>
    <definedName name="_xlnm.Print_Area" localSheetId="4">MP.R3!$A$1:$V$14</definedName>
    <definedName name="_xlnm.Print_Area" localSheetId="5">MP.R4!$A$1:$V$16</definedName>
    <definedName name="_xlnm.Print_Area" localSheetId="6">MP.R5!$A$1:$V$16</definedName>
    <definedName name="_xlnm.Print_Area" localSheetId="7">MP.R6!$A$1:$V$15</definedName>
    <definedName name="_xlnm.Print_Area" localSheetId="8">MP.R7!$A$1:$V$14</definedName>
    <definedName name="_xlnm.Print_Area" localSheetId="9">MP.R8!$A$1:$V$14</definedName>
    <definedName name="_xlnm.Print_Area" localSheetId="10">MP.RX!$A$1:$V$12</definedName>
    <definedName name="negative" localSheetId="2">MP.R1!$E$38:$E$42</definedName>
    <definedName name="negative" localSheetId="3">MP.R2!$E$36:$E$40</definedName>
    <definedName name="negative" localSheetId="4">MP.R3!$E$37:$E$41</definedName>
    <definedName name="negative" localSheetId="5">MP.R4!$E$39:$E$43</definedName>
    <definedName name="negative" localSheetId="6">MP.R5!$E$39:$E$43</definedName>
    <definedName name="negative" localSheetId="7">MP.R6!$E$38:$E$42</definedName>
    <definedName name="negative" localSheetId="8">MP.R7!$E$37:$E$41</definedName>
    <definedName name="negative" localSheetId="9">MP.R8!$E$37:$E$41</definedName>
    <definedName name="negative" localSheetId="10">MP.RX!$E$35:$E$39</definedName>
    <definedName name="positive" localSheetId="2">MP.R1!$D$38:$D$42</definedName>
    <definedName name="positive" localSheetId="3">MP.R2!$D$36:$D$40</definedName>
    <definedName name="positive" localSheetId="4">MP.R3!$D$37:$D$41</definedName>
    <definedName name="positive" localSheetId="5">MP.R4!$D$39:$D$43</definedName>
    <definedName name="positive" localSheetId="6">MP.R5!$D$39:$D$43</definedName>
    <definedName name="positive" localSheetId="7">MP.R6!$D$38:$D$42</definedName>
    <definedName name="positive" localSheetId="8">MP.R7!$D$37:$D$41</definedName>
    <definedName name="positive" localSheetId="9">MP.R8!$D$37:$D$41</definedName>
    <definedName name="positive" localSheetId="10">MP.RX!$D$35:$D$39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9" l="1"/>
  <c r="I5" i="9"/>
  <c r="I5" i="8"/>
  <c r="I5" i="7"/>
  <c r="E5" i="2" l="1"/>
  <c r="C5" i="2"/>
  <c r="G5" i="4" l="1"/>
  <c r="G5" i="9"/>
  <c r="G5" i="8"/>
  <c r="G5" i="7"/>
  <c r="G5" i="6"/>
  <c r="G5" i="5"/>
  <c r="G5" i="3"/>
  <c r="G5" i="2"/>
  <c r="N11" i="10" l="1"/>
  <c r="N10" i="10"/>
  <c r="N14" i="7"/>
  <c r="N15" i="6"/>
  <c r="N15" i="5"/>
  <c r="N13" i="4"/>
  <c r="N12" i="3"/>
  <c r="N13" i="9"/>
  <c r="E10" i="9"/>
  <c r="N13" i="8"/>
  <c r="H5" i="8"/>
  <c r="H5" i="7"/>
  <c r="I5" i="6"/>
  <c r="H5" i="6"/>
  <c r="I5" i="4"/>
  <c r="H5" i="4"/>
  <c r="I5" i="3"/>
  <c r="H5" i="3"/>
  <c r="I5" i="2"/>
  <c r="H5" i="2"/>
  <c r="M11" i="10" l="1"/>
  <c r="U11" i="10" s="1"/>
  <c r="L11" i="10"/>
  <c r="T11" i="10" s="1"/>
  <c r="E11" i="10"/>
  <c r="E12" i="10" s="1"/>
  <c r="M10" i="10"/>
  <c r="U10" i="10" s="1"/>
  <c r="L10" i="10"/>
  <c r="T10" i="10" s="1"/>
  <c r="V10" i="10" s="1"/>
  <c r="E10" i="10"/>
  <c r="M13" i="9"/>
  <c r="U13" i="9" s="1"/>
  <c r="L13" i="9"/>
  <c r="T13" i="9" s="1"/>
  <c r="V13" i="9" s="1"/>
  <c r="E13" i="9"/>
  <c r="M12" i="9"/>
  <c r="U12" i="9" s="1"/>
  <c r="L12" i="9"/>
  <c r="E12" i="9"/>
  <c r="M11" i="9"/>
  <c r="L11" i="9"/>
  <c r="T11" i="9" s="1"/>
  <c r="E11" i="9"/>
  <c r="M10" i="9"/>
  <c r="U10" i="9" s="1"/>
  <c r="L10" i="9"/>
  <c r="N10" i="9" s="1"/>
  <c r="M13" i="8"/>
  <c r="U13" i="8" s="1"/>
  <c r="L13" i="8"/>
  <c r="T13" i="8" s="1"/>
  <c r="V13" i="8" s="1"/>
  <c r="E13" i="8"/>
  <c r="M12" i="8"/>
  <c r="U12" i="8" s="1"/>
  <c r="L12" i="8"/>
  <c r="E12" i="8"/>
  <c r="M11" i="8"/>
  <c r="U11" i="8" s="1"/>
  <c r="L11" i="8"/>
  <c r="E11" i="8"/>
  <c r="M10" i="8"/>
  <c r="U10" i="8" s="1"/>
  <c r="L10" i="8"/>
  <c r="E10" i="8"/>
  <c r="M14" i="7"/>
  <c r="U14" i="7" s="1"/>
  <c r="L14" i="7"/>
  <c r="E14" i="7"/>
  <c r="M13" i="7"/>
  <c r="U13" i="7" s="1"/>
  <c r="L13" i="7"/>
  <c r="E13" i="7"/>
  <c r="M12" i="7"/>
  <c r="U12" i="7" s="1"/>
  <c r="L12" i="7"/>
  <c r="E12" i="7"/>
  <c r="M11" i="7"/>
  <c r="L11" i="7"/>
  <c r="E11" i="7"/>
  <c r="M10" i="7"/>
  <c r="U10" i="7" s="1"/>
  <c r="L10" i="7"/>
  <c r="E10" i="7"/>
  <c r="U15" i="6"/>
  <c r="T15" i="6"/>
  <c r="V15" i="6" s="1"/>
  <c r="M15" i="6"/>
  <c r="L15" i="6"/>
  <c r="E15" i="6"/>
  <c r="M14" i="6"/>
  <c r="U14" i="6" s="1"/>
  <c r="L14" i="6"/>
  <c r="E14" i="6"/>
  <c r="M13" i="6"/>
  <c r="U13" i="6" s="1"/>
  <c r="L13" i="6"/>
  <c r="E13" i="6"/>
  <c r="M12" i="6"/>
  <c r="U12" i="6" s="1"/>
  <c r="L12" i="6"/>
  <c r="E12" i="6"/>
  <c r="M11" i="6"/>
  <c r="U11" i="6" s="1"/>
  <c r="L11" i="6"/>
  <c r="E11" i="6"/>
  <c r="M10" i="6"/>
  <c r="U10" i="6" s="1"/>
  <c r="L10" i="6"/>
  <c r="E10" i="6"/>
  <c r="M15" i="5"/>
  <c r="U15" i="5" s="1"/>
  <c r="L15" i="5"/>
  <c r="T15" i="5" s="1"/>
  <c r="V15" i="5" s="1"/>
  <c r="E15" i="5"/>
  <c r="M14" i="5"/>
  <c r="L14" i="5"/>
  <c r="T14" i="5" s="1"/>
  <c r="E14" i="5"/>
  <c r="M13" i="5"/>
  <c r="U13" i="5" s="1"/>
  <c r="L13" i="5"/>
  <c r="E13" i="5"/>
  <c r="M12" i="5"/>
  <c r="U12" i="5" s="1"/>
  <c r="L12" i="5"/>
  <c r="E12" i="5"/>
  <c r="M11" i="5"/>
  <c r="L11" i="5"/>
  <c r="T11" i="5" s="1"/>
  <c r="E11" i="5"/>
  <c r="M10" i="5"/>
  <c r="U10" i="5" s="1"/>
  <c r="L10" i="5"/>
  <c r="E10" i="5"/>
  <c r="M13" i="4"/>
  <c r="U13" i="4" s="1"/>
  <c r="L13" i="4"/>
  <c r="T13" i="4" s="1"/>
  <c r="V13" i="4" s="1"/>
  <c r="E13" i="4"/>
  <c r="M12" i="4"/>
  <c r="U12" i="4" s="1"/>
  <c r="L12" i="4"/>
  <c r="E12" i="4"/>
  <c r="M11" i="4"/>
  <c r="U11" i="4" s="1"/>
  <c r="L11" i="4"/>
  <c r="E11" i="4"/>
  <c r="M10" i="4"/>
  <c r="U10" i="4" s="1"/>
  <c r="L10" i="4"/>
  <c r="E10" i="4"/>
  <c r="M12" i="3"/>
  <c r="U12" i="3" s="1"/>
  <c r="L12" i="3"/>
  <c r="E12" i="3"/>
  <c r="M11" i="3"/>
  <c r="U11" i="3" s="1"/>
  <c r="L11" i="3"/>
  <c r="E11" i="3"/>
  <c r="M10" i="3"/>
  <c r="U10" i="3" s="1"/>
  <c r="L10" i="3"/>
  <c r="E10" i="3"/>
  <c r="M14" i="2"/>
  <c r="U14" i="2" s="1"/>
  <c r="L14" i="2"/>
  <c r="E14" i="2"/>
  <c r="M13" i="2"/>
  <c r="U13" i="2" s="1"/>
  <c r="L13" i="2"/>
  <c r="E13" i="2"/>
  <c r="M12" i="2"/>
  <c r="U12" i="2" s="1"/>
  <c r="L12" i="2"/>
  <c r="E12" i="2"/>
  <c r="M11" i="2"/>
  <c r="U11" i="2" s="1"/>
  <c r="L11" i="2"/>
  <c r="E11" i="2"/>
  <c r="M10" i="2"/>
  <c r="U10" i="2" s="1"/>
  <c r="L10" i="2"/>
  <c r="E10" i="2"/>
  <c r="N12" i="4" l="1"/>
  <c r="E13" i="3"/>
  <c r="T12" i="9"/>
  <c r="N12" i="9"/>
  <c r="T11" i="8"/>
  <c r="N11" i="8"/>
  <c r="T10" i="8"/>
  <c r="N10" i="8"/>
  <c r="U11" i="7"/>
  <c r="N11" i="7"/>
  <c r="T13" i="7"/>
  <c r="V13" i="7" s="1"/>
  <c r="N13" i="7"/>
  <c r="N15" i="7" s="1"/>
  <c r="F11" i="13" s="1"/>
  <c r="T12" i="7"/>
  <c r="V12" i="7" s="1"/>
  <c r="N12" i="7"/>
  <c r="T10" i="7"/>
  <c r="V10" i="7" s="1"/>
  <c r="N10" i="7"/>
  <c r="T14" i="6"/>
  <c r="N14" i="6"/>
  <c r="T13" i="6"/>
  <c r="N13" i="6"/>
  <c r="T12" i="6"/>
  <c r="V12" i="6" s="1"/>
  <c r="N12" i="6"/>
  <c r="T11" i="6"/>
  <c r="V11" i="6" s="1"/>
  <c r="N11" i="6"/>
  <c r="T10" i="6"/>
  <c r="V10" i="6" s="1"/>
  <c r="N10" i="6"/>
  <c r="N13" i="5"/>
  <c r="U14" i="5"/>
  <c r="N14" i="5"/>
  <c r="N12" i="5"/>
  <c r="T10" i="5"/>
  <c r="V10" i="5" s="1"/>
  <c r="N10" i="5"/>
  <c r="T11" i="4"/>
  <c r="V11" i="4" s="1"/>
  <c r="N11" i="4"/>
  <c r="T10" i="4"/>
  <c r="N10" i="4"/>
  <c r="N12" i="8"/>
  <c r="U11" i="9"/>
  <c r="V11" i="9" s="1"/>
  <c r="N11" i="9"/>
  <c r="U11" i="5"/>
  <c r="V11" i="5" s="1"/>
  <c r="N11" i="5"/>
  <c r="N16" i="5" s="1"/>
  <c r="F9" i="13" s="1"/>
  <c r="T11" i="3"/>
  <c r="N11" i="3"/>
  <c r="T10" i="3"/>
  <c r="V10" i="3" s="1"/>
  <c r="V13" i="3" s="1"/>
  <c r="G7" i="13" s="1"/>
  <c r="N10" i="3"/>
  <c r="N13" i="2"/>
  <c r="T14" i="2"/>
  <c r="V14" i="2" s="1"/>
  <c r="N14" i="2"/>
  <c r="T11" i="2"/>
  <c r="V11" i="2" s="1"/>
  <c r="N11" i="2"/>
  <c r="N12" i="2"/>
  <c r="T10" i="2"/>
  <c r="V10" i="2" s="1"/>
  <c r="N10" i="2"/>
  <c r="V12" i="9"/>
  <c r="T10" i="9"/>
  <c r="V10" i="9" s="1"/>
  <c r="E14" i="9"/>
  <c r="V11" i="8"/>
  <c r="E14" i="8"/>
  <c r="V10" i="8"/>
  <c r="T11" i="7"/>
  <c r="E15" i="7"/>
  <c r="V14" i="6"/>
  <c r="E16" i="6"/>
  <c r="V14" i="5"/>
  <c r="T12" i="5"/>
  <c r="V12" i="5" s="1"/>
  <c r="E16" i="5"/>
  <c r="E14" i="4"/>
  <c r="V10" i="4"/>
  <c r="V11" i="3"/>
  <c r="E15" i="2"/>
  <c r="V12" i="10"/>
  <c r="V11" i="10"/>
  <c r="N12" i="10"/>
  <c r="N14" i="9"/>
  <c r="F13" i="13" s="1"/>
  <c r="T12" i="8"/>
  <c r="V12" i="8" s="1"/>
  <c r="V14" i="8" s="1"/>
  <c r="G12" i="13" s="1"/>
  <c r="N14" i="8"/>
  <c r="F12" i="13" s="1"/>
  <c r="T14" i="7"/>
  <c r="V14" i="7" s="1"/>
  <c r="V13" i="6"/>
  <c r="T13" i="5"/>
  <c r="V13" i="5" s="1"/>
  <c r="T12" i="4"/>
  <c r="V12" i="4" s="1"/>
  <c r="T12" i="3"/>
  <c r="V12" i="3" s="1"/>
  <c r="T12" i="2"/>
  <c r="V12" i="2" s="1"/>
  <c r="T13" i="2"/>
  <c r="V13" i="2" s="1"/>
  <c r="V14" i="9" l="1"/>
  <c r="G13" i="13" s="1"/>
  <c r="V11" i="7"/>
  <c r="V15" i="7" s="1"/>
  <c r="G11" i="13" s="1"/>
  <c r="N16" i="6"/>
  <c r="F10" i="13" s="1"/>
  <c r="V15" i="2"/>
  <c r="G6" i="13" s="1"/>
  <c r="V16" i="6"/>
  <c r="G10" i="13" s="1"/>
  <c r="V16" i="5"/>
  <c r="G9" i="13" s="1"/>
  <c r="V14" i="4"/>
  <c r="G8" i="13" s="1"/>
  <c r="N13" i="3"/>
  <c r="F7" i="13" s="1"/>
  <c r="N15" i="2"/>
  <c r="F6" i="13" s="1"/>
  <c r="N14" i="4"/>
  <c r="G16" i="13" l="1"/>
  <c r="F8" i="13"/>
  <c r="F16" i="13" s="1"/>
</calcChain>
</file>

<file path=xl/sharedStrings.xml><?xml version="1.0" encoding="utf-8"?>
<sst xmlns="http://schemas.openxmlformats.org/spreadsheetml/2006/main" count="773" uniqueCount="313">
  <si>
    <r>
      <t xml:space="preserve">4: EVALUACIÓN DE LA EXPOSICIÓN A RIESGOS DE FRAUDE ESPECÍFICOS - </t>
    </r>
    <r>
      <rPr>
        <b/>
        <u/>
        <sz val="12"/>
        <color theme="1"/>
        <rFont val="Calibri"/>
        <family val="2"/>
        <scheme val="minor"/>
      </rPr>
      <t>MEDIOS PROPIOS</t>
    </r>
  </si>
  <si>
    <t>DESCRIPCIÓN DEL RIESGO</t>
  </si>
  <si>
    <t>RESULTADO DE LA AUTOEVALUACIÓN</t>
  </si>
  <si>
    <t>Ref. del riesgo</t>
  </si>
  <si>
    <t>Denominación del riesgo</t>
  </si>
  <si>
    <t>Descripción del riesgo</t>
  </si>
  <si>
    <t>¿Es el riesgo interno, externo o resultado de una colusión?</t>
  </si>
  <si>
    <t>MP.R1</t>
  </si>
  <si>
    <t>Falta de justificación del encargo a medios propios</t>
  </si>
  <si>
    <t>No se justifica que el encargo al medio propio sea la solución más adecuada y eficiente desde el punto de vista de buena gestión financiera y de legalidad</t>
  </si>
  <si>
    <t>MP.R2</t>
  </si>
  <si>
    <t>Incumplimiento por el medio propio de los requisitos para serlo</t>
  </si>
  <si>
    <t xml:space="preserve">No se cumplen los requisitos para ser medio propio personificado o el medio propio ha perdido esa condición </t>
  </si>
  <si>
    <t>MP.R3</t>
  </si>
  <si>
    <t>Falta de justificación en la selección del medio propio</t>
  </si>
  <si>
    <t>La selección del medio propio concreto al que se realiza el encargo no está adecuadamente justificada, lo que puede afectar al riesgo de cumplimiento, de buena gestión financiera, de fraude o corrupción por selección de un medio propio inadecuado.</t>
  </si>
  <si>
    <t>MP.R4</t>
  </si>
  <si>
    <t xml:space="preserve">Aplicación incorrecta de las tarifas y costes </t>
  </si>
  <si>
    <t xml:space="preserve">Falta de justificación o aplicación incorrecta de las tarifas y costes en la elaboración del presupuesto  </t>
  </si>
  <si>
    <t>MP.R5</t>
  </si>
  <si>
    <t>Incumplimiento de los límites de subcontratación y limitación de concurrencia.</t>
  </si>
  <si>
    <t>La subcontratación realizada por el medio propio no cumple los requisitos establecidos en el artículo 32.7 de la LCSP, pudiendo dar lugar a la limitación de concurrencia al haberse acudido al encargo al medio propio en vez de a una licitación pública</t>
  </si>
  <si>
    <t>MP.R6</t>
  </si>
  <si>
    <t>Incumpliento total o parcial de las prestaciones objeto del encargo</t>
  </si>
  <si>
    <t>Los productos o servicios no se han entregado en su totalidad, y/o no tienen la calidad esperada, presentan retrasos injustificados y/o no cubren la necesidad administrativa prevista</t>
  </si>
  <si>
    <t>MP.R7</t>
  </si>
  <si>
    <t xml:space="preserve">Incumplimiento de las obligaciones de información, comunicación y publicidad </t>
  </si>
  <si>
    <t>No se cumple lo estipulado en la normativa nacional o europea respecto a las obligaciones de información y publicidad.</t>
  </si>
  <si>
    <t>MP.R8</t>
  </si>
  <si>
    <t>Pérdida de pista de auditoría</t>
  </si>
  <si>
    <t>No existe una pista de auditoría adecuada que permita hacer un seguimiento completo de las actuaciones financiadas.</t>
  </si>
  <si>
    <t>MP.RX</t>
  </si>
  <si>
    <t>Incluir la denominación de riesgos adicionales...</t>
  </si>
  <si>
    <t>Incluir la descripción de riesgos adicionales...</t>
  </si>
  <si>
    <t>Sí</t>
  </si>
  <si>
    <t>Alto</t>
  </si>
  <si>
    <t xml:space="preserve">¿A quién afecta este riesgo? 
</t>
  </si>
  <si>
    <t>No</t>
  </si>
  <si>
    <t>Medio</t>
  </si>
  <si>
    <t>Bajo</t>
  </si>
  <si>
    <t>INDICADORES DE RIESGO</t>
  </si>
  <si>
    <t>RIESGO BRUTO</t>
  </si>
  <si>
    <t xml:space="preserve"> CONTROLES EXISTENTES</t>
  </si>
  <si>
    <t>RIESGO NETO</t>
  </si>
  <si>
    <t>PLAN DE ACCIÓN</t>
  </si>
  <si>
    <t>RIESGO OBJETIVO</t>
  </si>
  <si>
    <t>Ref. Indicador Riesgo</t>
  </si>
  <si>
    <t>Indicador de riesgo</t>
  </si>
  <si>
    <t>Impacto del riesgo BRUTO</t>
  </si>
  <si>
    <t>Probabilidad del riesgo BRUTO</t>
  </si>
  <si>
    <t>Puntuación del riesgo BRUTO</t>
  </si>
  <si>
    <t>Ref. Control</t>
  </si>
  <si>
    <t>Descripción del control</t>
  </si>
  <si>
    <t>¿Hay constancia de la implementación del control?</t>
  </si>
  <si>
    <t>¿Qué grado de confianza merece la eficacia de este control?</t>
  </si>
  <si>
    <t>Efecto combinado de los controles sobre el IMPACTO del riesgo BRUTO, teniendo en cuenta los niveles de confianza</t>
  </si>
  <si>
    <t>Efecto combinado de los controles sobre la PROBABILIDAD del riesgo BRUTO, teniendo en cuenta los niveles de confianza</t>
  </si>
  <si>
    <t>Impacto del riesgo NETO</t>
  </si>
  <si>
    <t>Probabilidad del riesgo NETO</t>
  </si>
  <si>
    <t>Puntuación del riesgo NETO</t>
  </si>
  <si>
    <t>Nuevo control previsto</t>
  </si>
  <si>
    <t>Persona/unidad responsable</t>
  </si>
  <si>
    <t>Plazo de aplicación</t>
  </si>
  <si>
    <t>Efecto combinado de los nuevos controles previstos sobre el IMPACTO del riesgo NETO</t>
  </si>
  <si>
    <t>Efecto combinado de los nuevos controles previstos sobre la PROBABILIDAD del riesgo NETO</t>
  </si>
  <si>
    <t>Impacto del riesgo OBJETIVO</t>
  </si>
  <si>
    <t>Probabilidad del riesgo OBJETIVO</t>
  </si>
  <si>
    <t>Puntuación del riesgo OBJETIVO</t>
  </si>
  <si>
    <t>MP.I. 1.1</t>
  </si>
  <si>
    <r>
      <rPr>
        <b/>
        <i/>
        <sz val="9"/>
        <color theme="1"/>
        <rFont val="Calibri"/>
        <family val="2"/>
        <scheme val="minor"/>
      </rPr>
      <t>Inexistencia de procedimientos para llevar a cabo los encargos a medios propios.</t>
    </r>
    <r>
      <rPr>
        <sz val="9"/>
        <color theme="1"/>
        <rFont val="Calibri"/>
        <family val="2"/>
        <scheme val="minor"/>
      </rPr>
      <t xml:space="preserve"> 
No se dispone de procedimentos o intrucciones internas en relación con los encargos a medios propios que establezcan los requisitos para realizar los encargos (estudio de posibles alternativas que justifique el encargo al medio propio frente a la realización con los medios humanos y materiales de la entidad o frente a la licitación pública), así como relativos a las diferentes fases del encargo: planificación, tramitación, seguimiento y control .
</t>
    </r>
  </si>
  <si>
    <t>MP.C. 1.1</t>
  </si>
  <si>
    <t>● Disponer de procedimientos internos que establezcan competencias, requisitos, funciones y actuaciones en las diferentes fases del encargo a medios propios, y verificar su cumplimiento.
Estos procedimientos deben incluir la planificación de los encargos a medios propios a realizar durante el ejercicio teniendo en cuenta documentos o estudios que justifiquen la idoneidad del encargo,  con el fin de evitar la infrautilización de los propios medios materiales y personales del órgano que realiza el encargo,  la pérdida del control directo de la actividad que se encarga y  la descapitalización de su personal especializado.</t>
  </si>
  <si>
    <t>MP.I. 1.2</t>
  </si>
  <si>
    <r>
      <rPr>
        <b/>
        <i/>
        <sz val="9"/>
        <color theme="1"/>
        <rFont val="Calibri"/>
        <family val="2"/>
        <scheme val="minor"/>
      </rPr>
      <t xml:space="preserve">Justificación insuficiente del recurso al encargo a medio propio. 
</t>
    </r>
    <r>
      <rPr>
        <sz val="9"/>
        <color theme="1"/>
        <rFont val="Calibri"/>
        <family val="2"/>
        <scheme val="minor"/>
      </rPr>
      <t>En la memoria justificativa del encargo que consta en el expediente no se establecen las razones motivadas para justificar el recurso al encargo a medios propios.</t>
    </r>
  </si>
  <si>
    <t>MP.C. 1.2</t>
  </si>
  <si>
    <t>● Fundamentar detalladamente en la memoria justificativa las causas por las que se considera que el encargo al medio propio es el instrumento jurídico más adecuado y eficiente.
● Verificar que esta justificación está adecuadamente fundamentada, con aportación de documentos que apoyen esta justificación (estudios de costes, de carga de trabajo, de posibles alternativas..).</t>
  </si>
  <si>
    <t>MP.I. 1.3</t>
  </si>
  <si>
    <r>
      <rPr>
        <b/>
        <i/>
        <sz val="9"/>
        <color theme="1"/>
        <rFont val="Calibri"/>
        <family val="2"/>
        <scheme val="minor"/>
      </rPr>
      <t xml:space="preserve">Ejecución de forma paralela de actividades semejantes con recursos propios o de actividades recurrentes que se repiten cada año. 
</t>
    </r>
    <r>
      <rPr>
        <sz val="9"/>
        <color theme="1"/>
        <rFont val="Calibri"/>
        <family val="2"/>
        <scheme val="minor"/>
      </rPr>
      <t xml:space="preserve">La entidad realiza con sus propios medios actividades similares sin acudir al encargo, o bien se está utilizando el encargo para cubrir necesidades recurrentes que deberían realizarse por personal de la propia entidad, de tal manera que no queda justificado el recurso al encargo al medio propio. </t>
    </r>
  </si>
  <si>
    <t>MP.C. 1.3</t>
  </si>
  <si>
    <t>MP.I. 1.4</t>
  </si>
  <si>
    <r>
      <rPr>
        <b/>
        <i/>
        <sz val="9"/>
        <color theme="1"/>
        <rFont val="Calibri"/>
        <family val="2"/>
        <scheme val="minor"/>
      </rPr>
      <t xml:space="preserve">Existencia clara de recursos infrautilizados que podrían destinarse a los proyectos o actuaciones incluidas en el encargo al medio propio.
</t>
    </r>
    <r>
      <rPr>
        <sz val="9"/>
        <color theme="1"/>
        <rFont val="Calibri"/>
        <family val="2"/>
        <scheme val="minor"/>
      </rPr>
      <t>Existen recursos infrautilizados que pueden destinarse a acometer el encargo realizado.</t>
    </r>
  </si>
  <si>
    <t>MP.C. 1.4</t>
  </si>
  <si>
    <t>● Fundamentar detalladamente en la memoria justificativa las causas por las que se considera que el encargo al medio propio es el instrumento jurídico más adecuado y eficiente.
● Verificar que esta justificación está adecuadamente fundamentado, con aportación de documentos que apoyen esta justificación (estudios de costes, de carga de trabajo, de posibles alternativas..).</t>
  </si>
  <si>
    <t>MP.I. 1.5</t>
  </si>
  <si>
    <r>
      <rPr>
        <b/>
        <i/>
        <sz val="9"/>
        <color theme="1"/>
        <rFont val="Calibri"/>
        <family val="2"/>
        <scheme val="minor"/>
      </rPr>
      <t xml:space="preserve">Falta de justificación de las necesidades a cubrir y del objeto del encargo.
</t>
    </r>
    <r>
      <rPr>
        <sz val="9"/>
        <color theme="1"/>
        <rFont val="Calibri"/>
        <family val="2"/>
        <scheme val="minor"/>
      </rPr>
      <t>Las necesidades a cubrir no están adecuadamente justificadas o el objeto del encargo no está suficientemente definido con el detalle de las actividades a realizar.</t>
    </r>
  </si>
  <si>
    <t>MP.C. 1.5</t>
  </si>
  <si>
    <t>● Comprobar que se determina de forma clara en el expediente las necesidades a cubrir, el objeto del encargo y las prestaciones a ejecutar, en la medida que la falta de esa concreción impide o dificulta seriamente la correcta definición de los componentes de las prestaciones y supone una seria limitación a la hora de fijar adecuadamente la retribución del encargo, lo que conlleva diferentes riesgos.</t>
  </si>
  <si>
    <t>Incluir la descripción de indicadores de riesgo adicionales…</t>
  </si>
  <si>
    <t>Incluir la descripción de controles adicionales...</t>
  </si>
  <si>
    <t>COEFICIENTE TOTAL RIESGO BRUTO</t>
  </si>
  <si>
    <t>COEFICIENTE TOTAL RIESGO NETO</t>
  </si>
  <si>
    <t>COEFICIENTE TOTAL RIESGO OBJETIVO</t>
  </si>
  <si>
    <t>MP.I. 2.1</t>
  </si>
  <si>
    <r>
      <rPr>
        <b/>
        <i/>
        <sz val="9"/>
        <color theme="1"/>
        <rFont val="Calibri"/>
        <family val="2"/>
        <scheme val="minor"/>
      </rPr>
      <t>El medio propio no cumple los requisitos para serlo</t>
    </r>
    <r>
      <rPr>
        <sz val="9"/>
        <color theme="1"/>
        <rFont val="Calibri"/>
        <family val="2"/>
        <scheme val="minor"/>
      </rPr>
      <t>.
La entidad a la que se le ha realizado el encargo no reúne los requisitos para ser medio propio del ente que realiza el encargo establecidos en el artículo 32 de la Ley 9/2017 de Contratos del Sector Público, o la ha perdido antes o después de formalizar el encargo.</t>
    </r>
  </si>
  <si>
    <t>MP.C. 2.1</t>
  </si>
  <si>
    <t>● Establecer procedimientos internos de selección de medio propio que contengan información actualizada sobre la condición de medio propio de las entidades con el cumplimiento de todos los requisitos legales, tarifas aprobadas, comparativa de tarifas y evaluaciones de la ejecución (sobre todo, subcontratación) de encargos anteriores.
● Verificar el cumplimiento de los procedimientos establecidos.</t>
  </si>
  <si>
    <t>MP.I. 2.2</t>
  </si>
  <si>
    <r>
      <rPr>
        <b/>
        <i/>
        <sz val="9"/>
        <color theme="1"/>
        <rFont val="Calibri"/>
        <family val="2"/>
        <scheme val="minor"/>
      </rPr>
      <t>El medio propio no figura publicado en la Plataforma de Contratación</t>
    </r>
    <r>
      <rPr>
        <sz val="9"/>
        <color theme="1"/>
        <rFont val="Calibri"/>
        <family val="2"/>
        <scheme val="minor"/>
      </rPr>
      <t>. 
El medio propio personificado no ha publicado en la Plataforma de Contratación correspondiente su condición de tal, respecto de qué poderes adjudicadores la ostenta y los sectores de actividad en los que sería apto para ejecutar las prestaciones que vayan a ser objeto del encargo.</t>
    </r>
  </si>
  <si>
    <t>MP.C. 2.2</t>
  </si>
  <si>
    <t xml:space="preserve">● Incluir en los procedimientos internos de selección de medio propio la verificación de la publicidad del medio propio, con la información exigida en la LCSP, en la Plataforma de Contratación correspondiente, y comprobar que se lleva a cabo esa verificación.
 </t>
  </si>
  <si>
    <t>MP.I. 2.X</t>
  </si>
  <si>
    <t>MP.C. 2.X</t>
  </si>
  <si>
    <t>MP.I. 3.1</t>
  </si>
  <si>
    <r>
      <rPr>
        <b/>
        <i/>
        <sz val="9"/>
        <color theme="1"/>
        <rFont val="Calibri"/>
        <family val="2"/>
        <scheme val="minor"/>
      </rPr>
      <t xml:space="preserve">Falta de una lista actualizada de medios propios.
</t>
    </r>
    <r>
      <rPr>
        <sz val="9"/>
        <color theme="1"/>
        <rFont val="Calibri"/>
        <family val="2"/>
        <scheme val="minor"/>
      </rPr>
      <t>No se dispone de información actualizada de los entes que tienen la condición de medio propio personificado respecto a la entidad que realiza el encargo.</t>
    </r>
  </si>
  <si>
    <t>MP.C. 3.1</t>
  </si>
  <si>
    <t>MP.I. 3.2</t>
  </si>
  <si>
    <r>
      <rPr>
        <b/>
        <i/>
        <sz val="9"/>
        <color theme="1"/>
        <rFont val="Calibri"/>
        <family val="2"/>
        <scheme val="minor"/>
      </rPr>
      <t xml:space="preserve">Concentración de encargos en un medio propio concreto, en el caso de que haya varios.
</t>
    </r>
    <r>
      <rPr>
        <sz val="9"/>
        <color theme="1"/>
        <rFont val="Calibri"/>
        <family val="2"/>
        <scheme val="minor"/>
      </rPr>
      <t>Se realizan los encargos siempre al mismo medio propio o a unos pocos (siempre que haya más) sin razones objetivas para ello, lo que conlleva un riesgo de fuerte dependencia y vinculación que pueden comprometer la operatividad del organismo si se prescindiera de ese medio propio, y adicialmente puede constituir un riesgo de buena gestión financiera, de incumplimiento y abrir la puerta al fraude y la corrupción.</t>
    </r>
  </si>
  <si>
    <t>MP.C. 3.2</t>
  </si>
  <si>
    <t>● Comprobar si se realiza una justificación del medio propio seleccionado en base a razones objetivas, teniendo en cuenta si se valoran otros medios propios como alternativa, si se hace un estudio comparativo de tarifas para determinar cuál es más económico.</t>
  </si>
  <si>
    <t>MP.I. 3.3</t>
  </si>
  <si>
    <r>
      <rPr>
        <b/>
        <i/>
        <sz val="9"/>
        <color theme="1"/>
        <rFont val="Calibri"/>
        <family val="2"/>
        <scheme val="minor"/>
      </rPr>
      <t xml:space="preserve">El objeto del medio propio al que se realiza el encargo no coincide con el tipo de actividades que se le han encargado.
</t>
    </r>
    <r>
      <rPr>
        <sz val="9"/>
        <color theme="1"/>
        <rFont val="Calibri"/>
        <family val="2"/>
        <scheme val="minor"/>
      </rPr>
      <t>Se han realizado encargos no plenamente concordantes con el objeto social del medio propio o que no encajan adecuadamente en el mismo o en su área de especialización funcional.</t>
    </r>
  </si>
  <si>
    <t>MP.C. 3.3</t>
  </si>
  <si>
    <t>● Comprobar que se selecciona adecuadamente el medio propio asegurándose de que su objeto social comprende las actuaciones objeto del encargo.</t>
  </si>
  <si>
    <t>MP.I. 3.X</t>
  </si>
  <si>
    <t>MP.C. 3.X</t>
  </si>
  <si>
    <t>MP.I. 4.1</t>
  </si>
  <si>
    <r>
      <rPr>
        <b/>
        <i/>
        <sz val="9"/>
        <color theme="1"/>
        <rFont val="Calibri"/>
        <family val="2"/>
        <scheme val="minor"/>
      </rPr>
      <t xml:space="preserve">Ausencia de tarifas aprobadas por el órgano competente o falta de actualización cuando proceda.
</t>
    </r>
    <r>
      <rPr>
        <sz val="9"/>
        <color theme="1"/>
        <rFont val="Calibri"/>
        <family val="2"/>
        <scheme val="minor"/>
      </rPr>
      <t>El medio propio no dispone de tarifas aprobadas por el órgano competente para ello (o actualizadas convenientemente para reflejar los costes reales de la actividad) para determinar el importe del encargo.</t>
    </r>
  </si>
  <si>
    <t>MP.C. 4.1</t>
  </si>
  <si>
    <t>● Comprobar que el medio propio dispone de tarifas aprobadas (y actualizadas cuando proceda), con el nivel de detalle necesario, aplicables para determinar la retribución del encargo.</t>
  </si>
  <si>
    <t>MP.I. 4.2</t>
  </si>
  <si>
    <r>
      <rPr>
        <b/>
        <i/>
        <sz val="9"/>
        <color theme="1"/>
        <rFont val="Calibri"/>
        <family val="2"/>
        <scheme val="minor"/>
      </rPr>
      <t xml:space="preserve">Aplicación incorrecta de las tarifas aplicadas en la elaboración del presupuesto.
</t>
    </r>
    <r>
      <rPr>
        <sz val="9"/>
        <color theme="1"/>
        <rFont val="Calibri"/>
        <family val="2"/>
        <scheme val="minor"/>
      </rPr>
      <t>No se han aplicado las tarifas aprobadas para la elaboración del presupuesto del encargo y sus modificaciones o se han aplicado incorrectamente.</t>
    </r>
  </si>
  <si>
    <t>MP.C. 4.2</t>
  </si>
  <si>
    <t>● Comprobar que se dispone de un procedimiento de elaboración del presupuesto, tanto del encargo como de las posibles prórrogas, modificaciones o ampliaciones, teniendo en cuenta no sólo las tarifas aplicadas y costes, sino también la estimación de unidades necesarias, y que se aplica correctamente.</t>
  </si>
  <si>
    <t>MP.I. 4.3</t>
  </si>
  <si>
    <r>
      <rPr>
        <b/>
        <i/>
        <sz val="9"/>
        <color theme="1"/>
        <rFont val="Calibri"/>
        <family val="2"/>
        <scheme val="minor"/>
      </rPr>
      <t xml:space="preserve">Estimación incorrecta de las unidades a las que se aplican las tarifas en la elaboración del presupuesto.
</t>
    </r>
    <r>
      <rPr>
        <sz val="9"/>
        <color theme="1"/>
        <rFont val="Calibri"/>
        <family val="2"/>
        <scheme val="minor"/>
      </rPr>
      <t>Las unidades materiales, personales y temporales que se han tenido en cuenta para la elaboración del presupuesto del encargo y sus modificaciones no han sido estimadas correctamente.</t>
    </r>
  </si>
  <si>
    <t>MP.C. 4.3</t>
  </si>
  <si>
    <t>MP.I. 4.4</t>
  </si>
  <si>
    <r>
      <rPr>
        <b/>
        <i/>
        <sz val="9"/>
        <color theme="1"/>
        <rFont val="Calibri"/>
        <family val="2"/>
        <scheme val="minor"/>
      </rPr>
      <t xml:space="preserve">No se han compensado las actividades subcontratadas.
</t>
    </r>
    <r>
      <rPr>
        <sz val="9"/>
        <color theme="1"/>
        <rFont val="Calibri"/>
        <family val="2"/>
        <scheme val="minor"/>
      </rPr>
      <t>En la elaboración del presupuesto del encargo no se ha llevado a cabo la compensación de las unidades subcontratadas atendiendo al coste efectivo soportado.</t>
    </r>
  </si>
  <si>
    <t>MP.C. 4.4</t>
  </si>
  <si>
    <t>● Comprobar que se dispone de un procedimiento de elaboración del presupuesto de los encargos a medios propios que contemple la compensación de las unidades subcontratadas, y que se aplica correctamente.</t>
  </si>
  <si>
    <t>MP.I. 4.5</t>
  </si>
  <si>
    <r>
      <rPr>
        <b/>
        <i/>
        <sz val="9"/>
        <color theme="1"/>
        <rFont val="Calibri"/>
        <family val="2"/>
        <scheme val="minor"/>
      </rPr>
      <t xml:space="preserve">Aplicación de IVA cuando se trata de una operación no sujeta (artículo 7.8º Ley del IVA).
</t>
    </r>
    <r>
      <rPr>
        <sz val="9"/>
        <color theme="1"/>
        <rFont val="Calibri"/>
        <family val="2"/>
        <scheme val="minor"/>
      </rPr>
      <t>Se ha aplicado el IVA al importe del encargo cuando se trata de una operación no sujeta al IVA.</t>
    </r>
  </si>
  <si>
    <t>MP.C. 4.5</t>
  </si>
  <si>
    <t>● Comprobar que se dispone de un procedimiento de elaboración del presupuesto de los encargos a medios propios que contemple la sujeción o no de la operación al IVA, y que se aplica correctamente.</t>
  </si>
  <si>
    <t>MP.I. 4.X</t>
  </si>
  <si>
    <t>MP.C. 4.X</t>
  </si>
  <si>
    <t>MP.I. 5.1</t>
  </si>
  <si>
    <r>
      <rPr>
        <b/>
        <sz val="9"/>
        <color theme="1"/>
        <rFont val="Calibri"/>
        <family val="2"/>
        <scheme val="minor"/>
      </rPr>
      <t xml:space="preserve">No se ha informado al ente que realiza el encargo de la subcontratación realizada por el medio propio.
</t>
    </r>
    <r>
      <rPr>
        <sz val="9"/>
        <color theme="1"/>
        <rFont val="Calibri"/>
        <family val="2"/>
        <scheme val="minor"/>
      </rPr>
      <t xml:space="preserve">Se realizan por el medio propio subcontrataciones no previstas en los documentos o pliegos reguladores del encargo sin que tampoco se hayan notificado al ente que realiza el encargo de contrataciones sobrevenidas.  </t>
    </r>
  </si>
  <si>
    <t>MP.C. 5.1</t>
  </si>
  <si>
    <t>● Comprobar que el ente que realiza el encargo lleva a cabo un seguimiento o control al medio propio para verificar si ha habido subcontratación, así como para verificar si la subcontratación se ha llevado a cabo de acuerdo con lo establecido en el artículo 32.7 de la LCSP.</t>
  </si>
  <si>
    <t>MP.I. 5.2</t>
  </si>
  <si>
    <r>
      <rPr>
        <b/>
        <sz val="9"/>
        <color theme="1"/>
        <rFont val="Calibri"/>
        <family val="2"/>
        <scheme val="minor"/>
      </rPr>
      <t xml:space="preserve">Las actividades subcontratadas superan el límite del 50% del encargo.
</t>
    </r>
    <r>
      <rPr>
        <sz val="9"/>
        <color theme="1"/>
        <rFont val="Calibri"/>
        <family val="2"/>
        <scheme val="minor"/>
      </rPr>
      <t xml:space="preserve">El medio propio realiza subcontrataciones por encima del límite del 50% del importe del encargo establecido en la LCSP, lo que puede indicar que el medio propio es un mero intermediario en la contratación, eludiando la licitación pública y los principios de transparencia, publicidad y libre concurrencia establecidos en la LCSP.  </t>
    </r>
  </si>
  <si>
    <t>MP.C. 5.2</t>
  </si>
  <si>
    <t>● Comprobar que el ente que realiza el encargo lleva a cabo un seguimiento o control al medio propio para  verificar si la subcontratación ha respectado el límite del 50% del importe del encargo establecido en el artículo 32.7 de la LCSP, salvo que concurran las causas excepcionales previstas en el último párrafo de dicho artículo con las modificaciones introducidas por la disposición final 5ª del Real Decreto-ley 36/2020.</t>
  </si>
  <si>
    <t>MP.I. 5.3</t>
  </si>
  <si>
    <r>
      <rPr>
        <b/>
        <sz val="9"/>
        <color theme="1"/>
        <rFont val="Calibri"/>
        <family val="2"/>
        <scheme val="minor"/>
      </rPr>
      <t xml:space="preserve">El medio propio ha obtenido bajas sustanciales de precio en el procedimiento de licitación que no ha facturado al coste real. 
</t>
    </r>
    <r>
      <rPr>
        <sz val="9"/>
        <color theme="1"/>
        <rFont val="Calibri"/>
        <family val="2"/>
        <scheme val="minor"/>
      </rPr>
      <t>El medio propio obtiene bajas sustanciales con respecto al presupuesto de licitación como consecuencia de la competencia del mercado, generando un beneficio adicional para el medio propio al facturar conforme al precio presupuestado y no al real, lo que iría en contra de la buena gestión financiera y la eficiencia en la utilización de los recursos públicos.</t>
    </r>
  </si>
  <si>
    <t>MP.C. 5.3</t>
  </si>
  <si>
    <t>● Comprobar que el ente que realiza el encargo lleva a cabo un seguimiento o control al medio propio para verificar el precio real de las prestaciones subcontratadas y comprobar que se realizan en la liquidación del importe del encargo las reducciones correspondientes sobre el precio inicialmente previsto.</t>
  </si>
  <si>
    <t>MP.I. 5.4</t>
  </si>
  <si>
    <r>
      <rPr>
        <b/>
        <sz val="9"/>
        <color theme="1"/>
        <rFont val="Calibri"/>
        <family val="2"/>
        <scheme val="minor"/>
      </rPr>
      <t xml:space="preserve">El precio subcontratado supera la tarifa aplicable.
</t>
    </r>
    <r>
      <rPr>
        <sz val="9"/>
        <color theme="1"/>
        <rFont val="Calibri"/>
        <family val="2"/>
        <scheme val="minor"/>
      </rPr>
      <t>El medio propio contrata unas actividades por encima  de las tarifas aplicables del medio propio.</t>
    </r>
  </si>
  <si>
    <t>MP.C. 5.4</t>
  </si>
  <si>
    <t>● Comprobar que el ente que realiza el encargo lleva a cabo un seguimiento o control al medio propio para verificar si la cuentía de las actividades subcontratadas se corresponde con los costes efectivos de la actividad soportados por el medio propio.</t>
  </si>
  <si>
    <t>MP.I. 5.5</t>
  </si>
  <si>
    <r>
      <rPr>
        <b/>
        <sz val="9"/>
        <color theme="1"/>
        <rFont val="Calibri"/>
        <family val="2"/>
        <scheme val="minor"/>
      </rPr>
      <t xml:space="preserve">El medio propio subcontrata siempre con los mismos proveedores.
</t>
    </r>
    <r>
      <rPr>
        <sz val="9"/>
        <color theme="1"/>
        <rFont val="Calibri"/>
        <family val="2"/>
        <scheme val="minor"/>
      </rPr>
      <t>El medio propio contrata siempre con los mismos proveedores sin que exista una adecuada justificación.</t>
    </r>
  </si>
  <si>
    <t>MP.C. 5.5</t>
  </si>
  <si>
    <t>● Verificar que las contrataciones realizadas por el medio propio se someten a la LCSP en los términos que sean procedentes.
● Verificar que el medio propio destinatario del encargo dispone de una política de conflicto de intereses.</t>
  </si>
  <si>
    <t>MP.I. 5.X</t>
  </si>
  <si>
    <t>MP.C. 5.X</t>
  </si>
  <si>
    <t>MP.I. 6.1</t>
  </si>
  <si>
    <r>
      <rPr>
        <b/>
        <i/>
        <sz val="9"/>
        <color theme="1"/>
        <rFont val="Calibri"/>
        <family val="2"/>
        <scheme val="minor"/>
      </rPr>
      <t>Retrasos injustificados en los plazos de entrega</t>
    </r>
    <r>
      <rPr>
        <sz val="9"/>
        <color theme="1"/>
        <rFont val="Calibri"/>
        <family val="2"/>
        <scheme val="minor"/>
      </rPr>
      <t>.
El plazo de ejecución del encargo excede del previsto en los documentos o pliegos que rigen el encargo,  sin estar debidamente justificado.</t>
    </r>
  </si>
  <si>
    <t>MP.C. 6.1</t>
  </si>
  <si>
    <t>● Establecimiento de un procedimiento para la realización de encargos que contemple su adecuada planificación y análisis de plazo de ejecución, así como los mecanismos y trámites a realizar en caso de causas sobrevenidas que supongan prórrogas o ampliaciones de plazo.
● Establecimiento por parte del ente que realiza el encargo de un sistema de seguimiento y control de cumplimiento de los hitos o entregas parciales durante la ejecución del encargo</t>
  </si>
  <si>
    <t>MP.I. 6.2</t>
  </si>
  <si>
    <r>
      <rPr>
        <b/>
        <i/>
        <sz val="9"/>
        <color theme="1"/>
        <rFont val="Calibri"/>
        <family val="2"/>
        <scheme val="minor"/>
      </rPr>
      <t xml:space="preserve">No hay entrega de los productos o no se realiza el servicio, total o parcial.
</t>
    </r>
    <r>
      <rPr>
        <sz val="9"/>
        <color theme="1"/>
        <rFont val="Calibri"/>
        <family val="2"/>
        <scheme val="minor"/>
      </rPr>
      <t>No existe</t>
    </r>
    <r>
      <rPr>
        <b/>
        <i/>
        <sz val="9"/>
        <color theme="1"/>
        <rFont val="Calibri"/>
        <family val="2"/>
        <scheme val="minor"/>
      </rPr>
      <t xml:space="preserve"> </t>
    </r>
    <r>
      <rPr>
        <sz val="9"/>
        <color theme="1"/>
        <rFont val="Calibri"/>
        <family val="2"/>
        <scheme val="minor"/>
      </rPr>
      <t xml:space="preserve">constancia de la entrega o de la realización total de los productos o servicios objeto del encargo. </t>
    </r>
  </si>
  <si>
    <t>MP.C. 6.2</t>
  </si>
  <si>
    <t xml:space="preserve"> ● Establecimiento por parte de ente que realiza el encargo de mecanismos de seguimiento y control de la ejecución del encargo de acuerdo con lo previsto en las prescripciones técnicas.</t>
  </si>
  <si>
    <t>MP.I. 6.3</t>
  </si>
  <si>
    <r>
      <rPr>
        <b/>
        <i/>
        <sz val="9"/>
        <color theme="1"/>
        <rFont val="Calibri"/>
        <family val="2"/>
        <scheme val="minor"/>
      </rPr>
      <t xml:space="preserve">Servicios o productos entregados por debajo de la calidad esperada.
</t>
    </r>
    <r>
      <rPr>
        <sz val="9"/>
        <color theme="1"/>
        <rFont val="Calibri"/>
        <family val="2"/>
        <scheme val="minor"/>
      </rPr>
      <t>Los servicios o productos entregados no alcanzan el nivel de calidad esperado o la calidad de los mismos es muy baja.</t>
    </r>
  </si>
  <si>
    <t>MP.C. 6.3</t>
  </si>
  <si>
    <t xml:space="preserve"> ● Establecimiento por parte de la entidad que realiza el encargo de mecanismos de seguimiento y control de la ejecución del encargo de acuerdo con lo previsto en las prescripciones técnicas.</t>
  </si>
  <si>
    <t>MP.I. 6.4</t>
  </si>
  <si>
    <r>
      <rPr>
        <b/>
        <i/>
        <sz val="9"/>
        <color theme="1"/>
        <rFont val="Calibri"/>
        <family val="2"/>
        <scheme val="minor"/>
      </rPr>
      <t xml:space="preserve">Falta de adecuación  de las prestaciones del encargo con la necesidad administrativa que debe cubrir.
</t>
    </r>
    <r>
      <rPr>
        <sz val="9"/>
        <color theme="1"/>
        <rFont val="Calibri"/>
        <family val="2"/>
        <scheme val="minor"/>
      </rPr>
      <t>Los servicios o productos entregados no se corresponden con la necesidad administrativa que pretendía cubrirse con el encargo.</t>
    </r>
  </si>
  <si>
    <t>MP.C. 6.4</t>
  </si>
  <si>
    <t xml:space="preserve"> ● Establecimiento por parte de la entidad que realiza el encargo de mecanismos de seguimiento y control de la ejecución del encargo de acuerdo con lo previsto en las prescripciones técnicas.
● Establecimiento de un procedimiento dentro de la planificación anual de los encargos donde se analice el grado de cumplimiento de la necesidad en los encargos del ejercicio anterior debiendo tenerse en cuenta ese análisis para los encargos futuros.</t>
  </si>
  <si>
    <t>MP.I. 6.X</t>
  </si>
  <si>
    <t>MP.C. 6.X</t>
  </si>
  <si>
    <t>MP.I. 7.1</t>
  </si>
  <si>
    <r>
      <rPr>
        <b/>
        <i/>
        <sz val="9"/>
        <color theme="1"/>
        <rFont val="Calibri"/>
        <family val="2"/>
        <scheme val="minor"/>
      </rPr>
      <t xml:space="preserve">Incumplimiento del deber de publicación del encargo en la Plataforma de Contratación correspondiente  en el caso de encargos de importe superior a 50.000€, IVA excluido.
</t>
    </r>
    <r>
      <rPr>
        <sz val="9"/>
        <color theme="1"/>
        <rFont val="Calibri"/>
        <family val="2"/>
        <scheme val="minor"/>
      </rPr>
      <t xml:space="preserve">No ha cumplido con la obligación de publicar el encargo en la Plataforma de Contratación (perfil del contratante) en los encargos de importe superior a 50.000€, IVA excluido, con la información que exige el artículo 63.8 de la LCSP. </t>
    </r>
  </si>
  <si>
    <t>MP.C. 7.1</t>
  </si>
  <si>
    <t>● Disponer de un procedimiento para la publicación del encargo formalizado en la Plataforma de Contratación así como en el Portal de Transparencia, y verificar su aplicación.</t>
  </si>
  <si>
    <t>MP.I. 7.2</t>
  </si>
  <si>
    <r>
      <t xml:space="preserve">Incumplimiento de los deberes de información y comunicación del apoyo del MRR a las medidas financiadas.   
</t>
    </r>
    <r>
      <rPr>
        <sz val="9"/>
        <color theme="1"/>
        <rFont val="Calibri"/>
        <family val="2"/>
        <scheme val="minor"/>
      </rPr>
      <t>Se produce un 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</si>
  <si>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t>MP.C. 7.2</t>
  </si>
  <si>
    <t>● Elaborar y distribuir entre todo el personal involucrado en la gestión de actividades financiadas por el MRR de un breve manual relativo a las obligaciones de publicidad  del procedimiento.                                                                                                                                                         ● Lista de comprobaciónde requisitos en materia de información y publicidad, que incluya, entre otras cuestiones:
-Verificar que los encargos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encargo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</si>
  <si>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MP.I. 7.3</t>
  </si>
  <si>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del perceptor final de los los fondos previsto en el artículo 22.2. d) del Reglamento UE nº 241/2021 y en el artículo 8 de la Orden HFP/1030/2021, de 29 de septiembre, por la que se configura el sistema de gestión del Plan de Recuperación, Transformación y Resiliencia.</t>
    </r>
  </si>
  <si>
    <t>MP.C. 7.3</t>
  </si>
  <si>
    <t>● Verificar que se ha identificado al perceptor final de los fondos, de acuerdo con los requirimientos mínimos previstos en el artículo 8 de la Orden HFP/1030/2021 y que dicha documentación se ha remitido de acuerdo con el procedimiento recogido en apartado 3 del citado artículo.</t>
  </si>
  <si>
    <t>MP.I. 7.X</t>
  </si>
  <si>
    <t>MP.C. 7.X</t>
  </si>
  <si>
    <t>MP.I. 8.1</t>
  </si>
  <si>
    <r>
      <rPr>
        <b/>
        <i/>
        <sz val="9"/>
        <color theme="1"/>
        <rFont val="Calibri"/>
        <family val="2"/>
        <scheme val="minor"/>
      </rPr>
      <t xml:space="preserve">Falta de pista de auditoría.
</t>
    </r>
    <r>
      <rPr>
        <sz val="9"/>
        <color theme="1"/>
        <rFont val="Calibri"/>
        <family val="2"/>
        <scheme val="minor"/>
      </rPr>
      <t xml:space="preserve">En el expediente del encargo al medio propio no consta la documentación que permite garantizar la pista de auditoría en todas las fases del encargo, desde la planificación hasta la liquidación y pago, así como la contabilización y la publicidad.  </t>
    </r>
  </si>
  <si>
    <t>MP.C. 8.1</t>
  </si>
  <si>
    <t>● Establecer sistemas y procedimientos que permitan garantizar la pista de auditoría en todas las etapas del encargo.
● Lista de comprobación de la documentación requerida para garantizar la pista de auditoría.</t>
  </si>
  <si>
    <t>MP.I. 8.2</t>
  </si>
  <si>
    <r>
      <rPr>
        <b/>
        <i/>
        <sz val="9"/>
        <rFont val="Calibri"/>
        <family val="2"/>
        <scheme val="minor"/>
      </rPr>
      <t xml:space="preserve">Incumplimiento de la obligación de conservación de documentos. </t>
    </r>
    <r>
      <rPr>
        <b/>
        <sz val="9"/>
        <rFont val="Calibri"/>
        <family val="2"/>
        <scheme val="minor"/>
      </rPr>
      <t xml:space="preserve">
</t>
    </r>
    <r>
      <rPr>
        <sz val="9"/>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</si>
  <si>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MP.C. 8.2</t>
  </si>
  <si>
    <t>● Verificar el establecimiento de un mecanismo que permita cumplir con la obligación de conservar los documentos en los plazos y formatos señalados en el artículo 132 del Reglamento Financiero (5 años a partir  de la operación, 3 años si la financiación no supera los 60.000 euros) prevista en el artículo 22.2 f) del Reglamento (UE) nº 241/2021.</t>
  </si>
  <si>
    <t>MP.I. 8.3</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</si>
  <si>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 los perceptores finales de los fondos, y demás personas y entidades que intervengan en su aplicación, de los derechos y accesos necesarios a la Comisión Europea, a la Oficina Europea de Lucha contra el Fraude (OLAF), al Tribunal de Cuentas Europeo y a la Fiscalía Europea, para que ejerzan plenamente sus competencias.</t>
    </r>
  </si>
  <si>
    <t>MP.C. 8.3</t>
  </si>
  <si>
    <t>● Verificar el compromiso expreso de los perceptores finales de los fondos, y demás personas y entidades que intervengan en su aplicación, a la sujeción a los controles de los organismos europeos (Comisión Europea, Oficina Europea de Lucha contra el Fraude, Tribunal de Cuentas Europeo y Fiscalía Europea).</t>
  </si>
  <si>
    <t>MP.I. 8.X</t>
  </si>
  <si>
    <t>MP.C. 8.X</t>
  </si>
  <si>
    <t>MP.I. X.1</t>
  </si>
  <si>
    <t>MP.C. X.1</t>
  </si>
  <si>
    <t>MP.I. X.X</t>
  </si>
  <si>
    <t>MP.C. X.X</t>
  </si>
  <si>
    <t>INSTRUCCIONES DE USO DE LA HERRAMIENTA DE EVALUACIÓN RIESGO (MATRIZ DE RIESGOS)</t>
  </si>
  <si>
    <t>Introducción</t>
  </si>
  <si>
    <t>La matriz de riesgos diseñada se ha estructurado de la siguiente forma:</t>
  </si>
  <si>
    <t>1. Por método de gestión: 1. Subvenciones (S); 2. Contratación (C); 3. Convenios (CV); y 4. Medios propios (MP)</t>
  </si>
  <si>
    <t>2. Dentro de cada método de gestión se ofrecen de manera predefinida distintos riesgos y, dentro de cada uno de ellos, posibles indicadores de riesgo y controles.</t>
  </si>
  <si>
    <t>Para cada uno de los métodos de gestión se presenta una portada en la que se recogen a modo de resumen los distintos riesgos y su descripción completa, detallándose después cada riesgo en su hoja correspondiente junto a un listado de posibles indicadores de riesgo y de controles propuestos de forma orientativa para cada uno de ellos.</t>
  </si>
  <si>
    <t>Cada riesgo tiene una única referencia. Las letras hacen alusión al método de gestión en el que se ha identificado dicho riesgo (S.R, riesgo en subvenciones; C.R, riesgo en contratación; CV.R, riesgo en convenios ; y MP.R, riesgo en medios propios) y los números identifican una referencia secuencial (S.R1, S.R2, S.R3… C.R1, C.R2, C.R3… CV.R1, CV.R2, CV.R3… MP.R1, MP.R2, MP.R3…).</t>
  </si>
  <si>
    <t>De la misma manera, existe una única referencia para cada Indicador de riesgo (I) y para cada Control (C), habiéndose asignado números secuenciales a los indicadores de riesgo de cada uno de los riesgos (por ejemplo, los indicadores del riesgo S.R1 comienzan como S.I. 1.1., las del riesgo C.R2 como C.I. 2.1., etc…) y números secuenciales a los controles de cada uno de los riesgos (por ejemplo, los controles del riesgo S.R1 comienzan como S.C. 1.1., los del riesgo C.R2 como C.C. 2.1., etc…).</t>
  </si>
  <si>
    <t>NOTA:  Tanto los riesgos como los controles y los indicadores de riesgo predefinidos son solo ejemplos y el equipo de evaluación puede eliminarlos si no existen, modificarlos o añadir más hojas o filas, en cada caso, si hay otros riesgos identificados u otros indicadores de riesgo o controles en marcha para combatir los riesgos identificados. El ejercicio de evaluación puede resultar más fácil si se establece una correlación con los controles actualmente en marcha que ya están descritos o enumerados, por ejemplo, en la descripción del sistema de control interno de gestión o de nivel 1 de la entidad o en sus manuales de procedimientos de gestión y control. En todo caso, una vez realizados todos los cambios oportunos deben de respetarse los órdenes secuenciales anteriormente indicados.</t>
  </si>
  <si>
    <t>Definiciones</t>
  </si>
  <si>
    <t>En la matriz nos encontramos con los siguientes conceptos:</t>
  </si>
  <si>
    <t>Riesgo</t>
  </si>
  <si>
    <t>Contratiempo/evento adverso, junto con sus consecuencias negativas asociadas.</t>
  </si>
  <si>
    <t>Impacto del riesgo</t>
  </si>
  <si>
    <t>Impacto o coste (tanto económico como de reputación, operativo o en otros términos) que tendría para la organización el hecho de que el riesgo llegara a materializarse. Debe de valorarse de 1 a 4 de acuerdo con los siguientes criterios:</t>
  </si>
  <si>
    <t>Impacto limitado</t>
  </si>
  <si>
    <t>El coste para la organización de que el riesgo se materializara sería limitado o bajo, tanto desde un punto de vista económico, como reputacional u operativo (por ejemplo, supondría un trabajo adicional que retrasa otros procesos).</t>
  </si>
  <si>
    <t>Impacto medio</t>
  </si>
  <si>
    <t>El coste para la organización de que el riesgo se materializara sería medio debido a que el carácter del riesgo no es especialmente significativo, tanto desde un punto de vista económico, como reputacional u operativo (por ejemplo, retrasaría la consecución del hito u objetivo no crítico).</t>
  </si>
  <si>
    <t>Impacto significativo</t>
  </si>
  <si>
    <t>El coste para la organización de que el riesgo se materializara sería significativo debido a que el carácter del riesgo es especialmente relevante o porque hay varios beneficiarios involucrados, tanto desde un punto de vista económico, como reputacional u operativo (por ejemplo, pondría en peligro la consecución del hito u objetivo no crítico o retrasaría la consecución del hito u objetivo crítico o hito u objetivo CID).</t>
  </si>
  <si>
    <t>Impacto grave</t>
  </si>
  <si>
    <t>El coste para la organización de que el riesgo se materializara sería grave, tanto desde un punto de vista económico, como reputacional (por ejemplo, percepción negativa en los medios de comunicación o derivar en una investigación oficial de las partes interesadas) u operativo (por ejemplo, pondría en peligro la consecución del hito u objetivo crítico o hito u objetivo CID).</t>
  </si>
  <si>
    <t>Probabilidad del riesgo</t>
  </si>
  <si>
    <t>Probabilidad de que el riesgo se materialice. Debe de valorarse de 1 a 4 de acuerdo a los siguientes criterios:</t>
  </si>
  <si>
    <t>Va a ocurrir en muy pocos casos</t>
  </si>
  <si>
    <t>Puede ocurrir alguna vez</t>
  </si>
  <si>
    <t>Es probable que ocurra</t>
  </si>
  <si>
    <t>Va a ocurrir con frecuencia</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</si>
  <si>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</si>
  <si>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t>Indicador de Riesgo</t>
  </si>
  <si>
    <t>Hecho que revela información cualitativa o cuantitativa formada por uno o varios datos basados en hechos, opiniones o medidas, constituyéndose en indicadores o señales de alarma de la posibilidad de que exista el riesgo.</t>
  </si>
  <si>
    <t>Controles</t>
  </si>
  <si>
    <t>Controles diseñados e implantados para mitigar el riesgo de los indicadores de cada uno de los riesgos.</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</si>
  <si>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</si>
  <si>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t>Plan de acción</t>
  </si>
  <si>
    <t>Controles a implementar por la entidad para reducir el riesgo neto a unos niveles de riesgo objetivo aceptables.</t>
  </si>
  <si>
    <t>RIESGO OBJETIVO O RESIDUAL</t>
  </si>
  <si>
    <r>
      <t>Nivel de riesgo de cada uno de los riesgos predefinidos en la herramienta y de los indicadores asociados a ellos, calculado teniendo en cuenta el efecto de los controles previstos por la entidad para redu</t>
    </r>
    <r>
      <rPr>
        <sz val="11"/>
        <rFont val="Calibri"/>
        <family val="2"/>
      </rPr>
      <t>cir el riesgo neto.</t>
    </r>
  </si>
  <si>
    <t>Instrucciones para cumplimentar la matriz</t>
  </si>
  <si>
    <t>El equipo de autoevaluación debe de rellenar únicamente las casillas en gris.</t>
  </si>
  <si>
    <t>Los textos de las celdas en blanco correspondientes a las denominaciones y descripciones de los riesgos, los indicadores de riesgo y los controles también pueden modificarse por el equipo de autoevaluación para adaptarlos a la realidad de su gestión.</t>
  </si>
  <si>
    <t>Tal y como se ha indicado, tanto los riesgos predefinidos para cada uno de los métodos de gestión como los indicadores asociados a ellos son sólo ejemplos y cada entidad debe de adaptarlos a la realidad de su gestión. En caso de que se añadan nuevos riesgos (hojas) o indicadores de riesgo (filas), debe revisarse que las fórmulas correspondientes a las columnas de riesgo bruto, riesgo neto y riesgo objetivo de las filas finalmente establecidas están correctamente definidas, tomándose como referencia  las fórmulas iniciales de la hoja de trabajo.
Las celdas de "Resultado de la Autoevaluación" que aparecen en las carátulas de cada uno de los métodos de gestión se calculan directamente al estar vinculadas con los resultados de las pestañas donde se desarrolla cada uno de los riesgos, por lo que su formulación también deberá revisarse en caso de que se modifiquen las distintas hojas de trabajo.</t>
  </si>
  <si>
    <t>Pestañas que se presentan como portada de cada uno de los métodos de gestión</t>
  </si>
  <si>
    <t>Se deberán contestar todas las preguntas, indicando en cada caso a quién afecta cada riesgo y si dicho riesgo es interno, externo o resultado de una colusión.</t>
  </si>
  <si>
    <t>Pestañas de cada uno de los riesgos predefinidos dentro de cada método de gestión</t>
  </si>
  <si>
    <r>
      <t xml:space="preserve">El equipo de evaluación debe de definir el </t>
    </r>
    <r>
      <rPr>
        <b/>
        <sz val="11"/>
        <color theme="1"/>
        <rFont val="Calibri"/>
        <family val="2"/>
        <scheme val="minor"/>
      </rPr>
      <t>IMPACTO</t>
    </r>
    <r>
      <rPr>
        <sz val="11"/>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</si>
  <si>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1"/>
        <color theme="1"/>
        <rFont val="Calibri"/>
        <family val="2"/>
        <scheme val="minor"/>
      </rPr>
      <t>PROBABILIDAD</t>
    </r>
    <r>
      <rPr>
        <sz val="11"/>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</si>
  <si>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A partir de las valoraciones indicadas del impacto y la probabilidad del riesgo, la herramienta de evaluación de riesgo calculará automáticamente el resultado del </t>
    </r>
    <r>
      <rPr>
        <b/>
        <sz val="11"/>
        <color theme="1"/>
        <rFont val="Calibri"/>
        <family val="2"/>
        <scheme val="minor"/>
      </rPr>
      <t>RIESGO BRUTO</t>
    </r>
    <r>
      <rPr>
        <sz val="11"/>
        <color theme="1"/>
        <rFont val="Calibri"/>
        <family val="2"/>
        <scheme val="minor"/>
      </rPr>
      <t xml:space="preserve"> de cada una de los indicadores de riesgo y el </t>
    </r>
    <r>
      <rPr>
        <b/>
        <sz val="11"/>
        <color theme="1"/>
        <rFont val="Calibri"/>
        <family val="2"/>
        <scheme val="minor"/>
      </rPr>
      <t>coeficiente total del RIESGO BRUTO</t>
    </r>
    <r>
      <rPr>
        <sz val="11"/>
        <color theme="1"/>
        <rFont val="Calibri"/>
        <family val="2"/>
        <scheme val="minor"/>
      </rPr>
      <t xml:space="preserve"> de cada uno de los riesgos predefinidos (calculado como promedio de los riesgos brutos de los distintos indicadores de riesgo).</t>
    </r>
  </si>
  <si>
    <r>
      <t xml:space="preserve">Para los distintos controles asociados a cada una de los indicadores de riesgo que aparecen predefinidos, el equipo de evaluación deberá indicar si </t>
    </r>
    <r>
      <rPr>
        <b/>
        <sz val="11"/>
        <color theme="1"/>
        <rFont val="Calibri"/>
        <family val="2"/>
        <scheme val="minor"/>
      </rPr>
      <t>existe constancia de la implementación de estos controles</t>
    </r>
    <r>
      <rPr>
        <sz val="11"/>
        <color theme="1"/>
        <rFont val="Calibri"/>
        <family val="2"/>
        <scheme val="minor"/>
      </rPr>
      <t xml:space="preserve">  (eligiendo entre "Sí" o "No" en el menú desplegable) e indicando el </t>
    </r>
    <r>
      <rPr>
        <b/>
        <sz val="11"/>
        <color theme="1"/>
        <rFont val="Calibri"/>
        <family val="2"/>
        <scheme val="minor"/>
      </rPr>
      <t>grado de confianza que le merece la eficacia de este control</t>
    </r>
    <r>
      <rPr>
        <sz val="11"/>
        <color theme="1"/>
        <rFont val="Calibri"/>
        <family val="2"/>
        <scheme val="minor"/>
      </rPr>
      <t xml:space="preserve"> (eligiendo entre "Alto", "Medio" o "Bajo" en el menú desplegable).
En caso de seleccionar “No” por no haber ningún control constatado, la casilla se marcará automáticamente en rojo por lo que, independientemente de la valoración final del riesgo, se recomienda tomar medidas encaminadas a implantar sistemas de control dirigidos a paliar el riesgo de ese indicador en concreto.
De la misma manera, en caso de seleccionar “Bajo” en el grado de confianza en la eficacia del control, la casilla se marcará automáticamente en rojo por lo que, independientemente de la valoración final del riesgo, se recomienda que se tomen medidas para mejorar estos controles.
Por último, si no hay evidencias de que el control se haya efectuado y en la casilla de implementación se ha seleccionado “No”, es obvio que este control no se podrá evaluar, dejándose la casilla de la eficacia del control sin rellenar.</t>
    </r>
  </si>
  <si>
    <t>Teniendo en cuenta la respuesta a las preguntas anteriores y los niveles de confianza,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</si>
  <si>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r>
      <t xml:space="preserve">A partir de las valoraciones efectuadas, la herramienta de evaluación de riesgo calculará automáticamente el resultado del </t>
    </r>
    <r>
      <rPr>
        <b/>
        <sz val="11"/>
        <color theme="1"/>
        <rFont val="Calibri"/>
        <family val="2"/>
        <scheme val="minor"/>
      </rPr>
      <t>RIESGO NETO</t>
    </r>
    <r>
      <rPr>
        <sz val="11"/>
        <color theme="1"/>
        <rFont val="Calibri"/>
        <family val="2"/>
        <scheme val="minor"/>
      </rPr>
      <t xml:space="preserve"> de cada uno de los indicadores de riesgo y el </t>
    </r>
    <r>
      <rPr>
        <b/>
        <sz val="11"/>
        <color theme="1"/>
        <rFont val="Calibri"/>
        <family val="2"/>
        <scheme val="minor"/>
      </rPr>
      <t>coeficiente total del RIESGO NETO</t>
    </r>
    <r>
      <rPr>
        <sz val="11"/>
        <color theme="1"/>
        <rFont val="Calibri"/>
        <family val="2"/>
        <scheme val="minor"/>
      </rPr>
      <t xml:space="preserve"> de cada uno de los riesgos predefinidos (calculado como promedio de los riesgos netos de los distintos indicadores de riesgo).</t>
    </r>
  </si>
  <si>
    <r>
      <t xml:space="preserve">En el caso de que el riesgo neto deba reducirse o si no hay controles o el nivel de confianza es bajo, el equipo evaluador deberá indicar cuál va a ser su </t>
    </r>
    <r>
      <rPr>
        <b/>
        <sz val="11"/>
        <color theme="1"/>
        <rFont val="Calibri"/>
        <family val="2"/>
        <scheme val="minor"/>
      </rPr>
      <t>Plan de Acción</t>
    </r>
    <r>
      <rPr>
        <sz val="11"/>
        <color theme="1"/>
        <rFont val="Calibri"/>
        <family val="2"/>
        <scheme val="minor"/>
      </rPr>
      <t xml:space="preserve"> (nuevos controles previstos, persona o unidad responsable y plazo de aplicación), de acuerdo con las reglas que se indican en el apartado Conclusión.
Teniendo en cuenta estos nuevos controles a implementar por la entidad,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</si>
  <si>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r>
      <t xml:space="preserve">A partir de las valoraciones efectuadas, la herramienta de evaluación de riesgo calculará automáticamente el resultado del </t>
    </r>
    <r>
      <rPr>
        <b/>
        <sz val="11"/>
        <color theme="1"/>
        <rFont val="Calibri"/>
        <family val="2"/>
        <scheme val="minor"/>
      </rPr>
      <t>RIESGO OBJETIVO</t>
    </r>
    <r>
      <rPr>
        <sz val="11"/>
        <color theme="1"/>
        <rFont val="Calibri"/>
        <family val="2"/>
        <scheme val="minor"/>
      </rPr>
      <t xml:space="preserve"> de cada uno de los indicadores de riesgo y el </t>
    </r>
    <r>
      <rPr>
        <b/>
        <sz val="11"/>
        <color theme="1"/>
        <rFont val="Calibri"/>
        <family val="2"/>
        <scheme val="minor"/>
      </rPr>
      <t>coeficiente total del RIESGO OBJETIVO</t>
    </r>
    <r>
      <rPr>
        <sz val="11"/>
        <color theme="1"/>
        <rFont val="Calibri"/>
        <family val="2"/>
        <scheme val="minor"/>
      </rPr>
      <t xml:space="preserve"> de cada uno de los riesgos predefinidos (calculado como promedio de los riesgos netos de los distintos indicadores de riesgo).</t>
    </r>
  </si>
  <si>
    <t>Resultados</t>
  </si>
  <si>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</si>
  <si>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Clasificación riesgo:</t>
  </si>
  <si>
    <t>Matriz de riesgos:</t>
  </si>
  <si>
    <t>Aceptable</t>
  </si>
  <si>
    <t>Puntuación de 1,00 a 3,00</t>
  </si>
  <si>
    <t>IMPACTO</t>
  </si>
  <si>
    <t>Impacto 
grave</t>
  </si>
  <si>
    <t>Significativo</t>
  </si>
  <si>
    <t>Puntuación de 3,01 a 6,00</t>
  </si>
  <si>
    <t>Grave</t>
  </si>
  <si>
    <t>Puntuación de 6,01 a 16,00</t>
  </si>
  <si>
    <t>PROBABILIDAD</t>
  </si>
  <si>
    <t>Conclusión</t>
  </si>
  <si>
    <t>El objetivo de la matriz es que la puntuación del riesgo neto obtenida, tanto para cada riesgo como para cada uno de los indicadores de riesgo asociados a ellos, sirva como referencia a la entidad para prevenir en cada riesgo identificado el posible fraude o la comisión de irregularidades y, en tal caso, establecer un plan de acción para incrementar el número de controles o su intensidad.
Por lo tanto, en función de la puntuación del riesgo neto obtenida, la entidad deberá incluir controles adicionales (plan de acción), de acuerdo con las siguientes reglas:
- Si el riesgo neto total es bajo (aceptable), en principio, no será necesario incluir controles adicionales a los ya existentes,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y medidas adicionales que se prevé aplicar con indicación de la unidad/persona responsable y del plazo para su puesta en práctica. Se considera adecuado un periodo a medio o corto plazo, en función de la naturaleza de las medidas, debiéndose tratar, en todo caso, de un plazo inferior a un año.
- Si es riesgo neto total es alto (grave), deben incluirse los controles y medidas adicionales que se van a aplicar con indicación con indicación de la unidad/persona responsable y del plazo para su puesta en práctica. En caso de riesgo neto alto se deberá actuar de manera inmediata, por lo que el plazo límite para la aplicación de los controles y medidas previstos debe ser lo más reducido posible. 
Si bien es la puntuación del riesgo total neto de cada riesgo (el promedio de sus indicadores de riesgo) la que determina, principalmente, las actuaciones a realizar, la matriz ofrece la puntuación de cada indicador de riesgo a efectos de orientar a la entidad sobre las necesidades de control o hacia dónde dirigir el plan de acción. Por tanto, debe tenerse en cuenta que los controles y medidas de mejora propuestos deben dirigirse a paliar los riesgos en aquellos indicadores concretos en que no existen controles o los controles existentes no resultan eficaces.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y hojas correspondientes a nuevos riesgos, deberá de verificarse que la fórmula queda actualizada).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 si el nivel de los riesgos identificados es muy bajo y durante el año anterior no se informó de casos de fraude, corrupción, conflictos de interés o doble financiación. 
- Si el riesgo neto total obtuvo una puntuación de significativo o de grave se realizará una revisión de la evaluación una vez transcurrido el plazo límite establecido para la implementación de los controles y medidas adicionales. En el caso de riesgo neto grave debe ser de forma inmediata, en el plazo más breve posible. 
Asimismo, se deberá proceder inmediatamente a la revisión de las partes pertinentes de la autoevaluación si aparece cualquier nuevo caso de fraude o si se producen cambios significativos en el entorno de la entidad tales como modificaciones normativas, cambios de procedimiento, tecnología, personal, etc...</t>
  </si>
  <si>
    <t>Fuentes:</t>
  </si>
  <si>
    <t>La metodología utilizada en estas matrices de riesgo se basa en la contenida en las orientaciones de la Comisión Europea para la Evaluación del riesgo de fraude y medidas efectivas y proporcionadas contra el fraude, de 16 de junio de 2014 (EGESIF_14-0021-00).</t>
  </si>
  <si>
    <t>RIESGO OBJETIVO MÁXIMO</t>
  </si>
  <si>
    <t>¿A quién afecta este riesgo? 
(Entidad decisora (ED) / Entidad ejecutora (EE) / Beneficiarios (BF) / Contratistas (C) / Terceros (T)) Indique todos los aplicables</t>
  </si>
  <si>
    <t>¿Es el riesgo interno, externo o resultado de una colusión? Indique todos los aplicables</t>
  </si>
  <si>
    <t>RIESGO NETO MÁXIMO</t>
  </si>
  <si>
    <t>EE( Órgano Gestor)</t>
  </si>
  <si>
    <t>Colusión</t>
  </si>
  <si>
    <t>RIESGO TOTAL MÉTODO GESTIÓN 
(ENCARGO A MEDIOS PROPIOS)</t>
  </si>
  <si>
    <r>
      <rPr>
        <b/>
        <sz val="9"/>
        <color theme="1"/>
        <rFont val="Calibri"/>
        <family val="2"/>
        <scheme val="minor"/>
      </rPr>
      <t>Matriz de Riesgos de Encargo a medios propios:</t>
    </r>
    <r>
      <rPr>
        <sz val="9"/>
        <color theme="1"/>
        <rFont val="Calibri"/>
        <family val="2"/>
        <scheme val="minor"/>
      </rPr>
      <t xml:space="preserve"> Prestación de asisencia técnica para la Transformación y Modernización de los sistemas de Padrón Municipal de la provincia de Salamanca</t>
    </r>
  </si>
  <si>
    <t>Interno</t>
  </si>
  <si>
    <t>Externo</t>
  </si>
  <si>
    <t>En principio, no aplica hasta comprobación de si procede o no, al no darse transferencia de fondos.</t>
  </si>
  <si>
    <t xml:space="preserve"> </t>
  </si>
  <si>
    <t xml:space="preserve">
Sí
https://www.tragsa.es/es/grupo-tragsa/regimen-juridico/tarifas/Paginas/default.aspx</t>
  </si>
  <si>
    <t xml:space="preserve">
Sí
Informe de necesidad 31/10/2024
Resolución del Director General de Cooperación Autonómica y Local, fecha 16 de septiembre de 2024 autorizando el medio propio
Informe propuesta 4/11/2024
Nuevo informe propuesta 26/11/2024
Informe final propuesta 17/12/2024</t>
  </si>
  <si>
    <t xml:space="preserve">
Sí
1. Identificación de la necesidad interna.
2. Elección del medio propio.
3. Verificación de l requisitos del medio propio.
4. Emisión de informe que avale la elección del medio propio.
5. Formalización del encargo.
6. Ejecución y supervisión técnico-financiero, verificación de resultados
7. Evaluación posterior. Ej. comparar la eficiencia real frente a estimada
</t>
  </si>
  <si>
    <t>https://contrataciondelestado.es/wps/poc?uri=deeplink:detalle_licitacion&amp;idvlEncargo=wYKHJ3BuBfkIYE3ZiZ%2BxmQ%3D%3D&amp;ise=1</t>
  </si>
  <si>
    <t xml:space="preserve">
Sí
Informe propuesta 4/11/2024
Nuevo informe propuesta 26/11/2024
Informe final propuesta 17/12/2024</t>
  </si>
  <si>
    <t xml:space="preserve">
Sí
*Ejecución y supervisión técnico-financiero, verificación de resultados
*Informe propuesta 17/12/2024
</t>
  </si>
  <si>
    <t>Plataforma de Contratación del Sector Público
Sí
*Tragsa
*Tragsatec
*Organismo Autónomo Centro Informático Provincial (CIPSA)
*Organismo Autónomo de Recaudación y Gestión Tributaria de Salamanca (REGTSA)</t>
  </si>
  <si>
    <t xml:space="preserve">
Sí
Declaración de conflicto de interes</t>
  </si>
  <si>
    <t xml:space="preserve">
Sí
*Informe propuesta 17/12/2024
*Ejecución y supervisión técnico-financiero, verificación de resultados.
*No subcontratación
</t>
  </si>
  <si>
    <t xml:space="preserve">
Sí
Gestor de expedientes. Aplicativo de gestion de proyectos. Carpetas internas Áreas
</t>
  </si>
  <si>
    <t xml:space="preserve">
Sí
Declaración del compromiso expreso de Tragsatec, y demás personas y entidades que intervengan en su aplicación, a la sujeción a los controles de los organismos europeos
</t>
  </si>
  <si>
    <t xml:space="preserve">
Sí
Informe de necesidad 31/10/2024
Informe propuesta 4/11/2024
Nuevo informe propuesta 26/11/2024
Informe final propuesta 17/12/2024</t>
  </si>
  <si>
    <t xml:space="preserve">
Sí
Informe de necesidad 31/10/2024
Informe propuesta 4/11/2024
Nuevo informe propuesta 26/11/2024
Informe final propuesta 17/12/2024
Resolución del Director General de Cooperación Autonómica y Local, fecha 16 de septiembre de 2024 autorizando el medio propio.</t>
  </si>
  <si>
    <t>● Disponer de una lista actualizada de medios propios personificados.
● Comprobar si se realiza algún tipo de control sobre los medios propios personificados, a efectos de mantener la información actualizada así como de conocer posibles incidencias que hayan tenido lugar.</t>
  </si>
  <si>
    <t xml:space="preserve">
Sí
*Certificaciones mensuales
* Comité de Dirección DPS-Tragsatec
*Ejecución y supervisión técnico-financiero, verificación de resultados
</t>
  </si>
  <si>
    <t xml:space="preserve">
Sí
*Certificaciones mensuales
* Comité de Dirección DPS-Tragsatec
*Ejecución y supervisión técnico-financiero, verificación de resultados
*Informe favorable del INE
</t>
  </si>
  <si>
    <t xml:space="preserve"> Manuales publicidad PRTR (comunicación)</t>
  </si>
  <si>
    <t xml:space="preserve">
Sí
Comité de Dirección DPS-Tragsatec. Actas e informe del Comité de Dirección DPS-Tragsatec
</t>
  </si>
  <si>
    <t>D. xxxx</t>
  </si>
  <si>
    <t>Dª. xxxx</t>
  </si>
  <si>
    <t>Cargo X</t>
  </si>
  <si>
    <t>Firma y aprobación del acta de la evaluación de riesgo del Encargo a medio propio Tragsatec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</si>
</sst>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9"/>
      <color theme="1"/>
      <name val="Calibri"/>
      <family val="2"/>
      <scheme val="minor"/>
    </font>
    <font>
      <sz val="9"/>
      <color theme="1"/>
      <name val="Calibri"/>
      <family val="2"/>
      <scheme val="minor"/>
    </font>
    <font>
      <b/>
      <sz val="12"/>
      <color theme="1"/>
      <name val="Calibri"/>
      <family val="2"/>
      <scheme val="minor"/>
    </font>
    <font>
      <b/>
      <u/>
      <sz val="12"/>
      <color theme="1"/>
      <name val="Calibri"/>
      <family val="2"/>
      <scheme val="minor"/>
    </font>
    <font>
      <b/>
      <sz val="9"/>
      <name val="Calibri"/>
      <family val="2"/>
      <scheme val="minor"/>
    </font>
    <font>
      <sz val="9"/>
      <color theme="0" tint="-0.499984740745262"/>
      <name val="Calibri"/>
      <family val="2"/>
      <scheme val="minor"/>
    </font>
    <font>
      <i/>
      <sz val="9"/>
      <color theme="1"/>
      <name val="Calibri"/>
      <family val="2"/>
      <scheme val="minor"/>
    </font>
    <font>
      <sz val="9"/>
      <name val="Calibri"/>
      <family val="2"/>
      <scheme val="minor"/>
    </font>
    <font>
      <sz val="12"/>
      <color theme="0" tint="-0.499984740745262"/>
      <name val="Arial"/>
      <family val="2"/>
    </font>
    <font>
      <b/>
      <sz val="9"/>
      <color theme="0"/>
      <name val="Calibri"/>
      <family val="2"/>
      <scheme val="minor"/>
    </font>
    <font>
      <b/>
      <sz val="12"/>
      <color theme="1"/>
      <name val="Arial"/>
      <family val="2"/>
    </font>
    <font>
      <sz val="12"/>
      <color theme="1"/>
      <name val="Arial"/>
      <family val="2"/>
    </font>
    <font>
      <sz val="9"/>
      <color theme="0"/>
      <name val="Calibri"/>
      <family val="2"/>
      <scheme val="minor"/>
    </font>
    <font>
      <b/>
      <i/>
      <sz val="9"/>
      <color theme="1"/>
      <name val="Calibri"/>
      <family val="2"/>
      <scheme val="minor"/>
    </font>
    <font>
      <b/>
      <i/>
      <sz val="9"/>
      <name val="Calibri"/>
      <family val="2"/>
      <scheme val="minor"/>
    </font>
    <font>
      <b/>
      <sz val="14"/>
      <color theme="0"/>
      <name val="Calibri"/>
      <family val="2"/>
      <scheme val="minor"/>
    </font>
    <font>
      <sz val="14"/>
      <color theme="1"/>
      <name val="Calibri"/>
      <family val="2"/>
      <scheme val="minor"/>
    </font>
    <font>
      <b/>
      <sz val="14"/>
      <color rgb="FFFF0000"/>
      <name val="Calibri"/>
      <family val="2"/>
      <scheme val="minor"/>
    </font>
    <font>
      <b/>
      <u/>
      <sz val="11"/>
      <color theme="1"/>
      <name val="Calibri"/>
      <family val="2"/>
      <scheme val="minor"/>
    </font>
    <font>
      <sz val="11"/>
      <name val="Calibri"/>
      <family val="2"/>
      <scheme val="minor"/>
    </font>
    <font>
      <b/>
      <i/>
      <sz val="11"/>
      <color theme="1"/>
      <name val="Calibri"/>
      <family val="2"/>
      <scheme val="minor"/>
    </font>
    <font>
      <b/>
      <i/>
      <sz val="11"/>
      <color theme="4" tint="-0.249977111117893"/>
      <name val="Calibri"/>
      <family val="2"/>
      <scheme val="minor"/>
    </font>
    <font>
      <sz val="11"/>
      <name val="Calibri"/>
      <family val="2"/>
    </font>
    <font>
      <i/>
      <sz val="11"/>
      <color theme="1"/>
      <name val="Calibri"/>
      <family val="2"/>
      <scheme val="minor"/>
    </font>
    <font>
      <sz val="11"/>
      <color indexed="8"/>
      <name val="Calibri"/>
      <family val="2"/>
    </font>
    <font>
      <sz val="10"/>
      <color theme="1"/>
      <name val="Calibri"/>
      <family val="2"/>
      <scheme val="minor"/>
    </font>
    <font>
      <vertAlign val="superscript"/>
      <sz val="10"/>
      <color theme="1"/>
      <name val="Calibri"/>
      <family val="2"/>
      <scheme val="minor"/>
    </font>
    <font>
      <u/>
      <sz val="11"/>
      <color theme="10"/>
      <name val="Calibri"/>
      <family val="2"/>
      <scheme val="minor"/>
    </font>
    <font>
      <sz val="9"/>
      <color rgb="FFFF0000"/>
      <name val="Calibri"/>
      <family val="2"/>
      <scheme val="minor"/>
    </font>
    <font>
      <sz val="8"/>
      <name val="Calibri"/>
      <family val="2"/>
      <scheme val="minor"/>
    </font>
    <font>
      <sz val="9"/>
      <color rgb="FF000000"/>
      <name val="Calibri"/>
      <family val="2"/>
      <scheme val="minor"/>
    </font>
    <font>
      <b/>
      <i/>
      <sz val="10"/>
      <color rgb="FF000000"/>
      <name val="Calibri"/>
      <family val="2"/>
      <scheme val="minor"/>
    </font>
    <font>
      <b/>
      <sz val="10"/>
      <color rgb="FF000000"/>
      <name val="Calibri"/>
      <family val="2"/>
      <scheme val="minor"/>
    </font>
    <font>
      <i/>
      <sz val="11"/>
      <color rgb="FF000000"/>
      <name val="Calibri"/>
      <family val="2"/>
      <scheme val="minor"/>
    </font>
    <font>
      <sz val="11"/>
      <color rgb="FF000000"/>
      <name val="Calibri"/>
      <family val="2"/>
      <scheme val="minor"/>
    </font>
  </fonts>
  <fills count="19">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C6EFCE"/>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FF3300"/>
        <bgColor indexed="64"/>
      </patternFill>
    </fill>
    <fill>
      <patternFill patternType="solid">
        <fgColor indexed="65"/>
        <bgColor indexed="64"/>
      </patternFill>
    </fill>
    <fill>
      <patternFill patternType="solid">
        <fgColor theme="2"/>
        <bgColor indexed="64"/>
      </patternFill>
    </fill>
    <fill>
      <patternFill patternType="solid">
        <fgColor rgb="FFFFFFFF"/>
        <bgColor indexed="64"/>
      </patternFill>
    </fill>
    <fill>
      <patternFill patternType="solid">
        <fgColor rgb="FFF2F2F2"/>
        <bgColor rgb="FF000000"/>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thin">
        <color auto="1"/>
      </bottom>
      <diagonal/>
    </border>
    <border>
      <left style="thin">
        <color auto="1"/>
      </left>
      <right/>
      <top/>
      <bottom/>
      <diagonal/>
    </border>
    <border>
      <left style="thin">
        <color auto="1"/>
      </left>
      <right style="medium">
        <color indexed="64"/>
      </right>
      <top style="thin">
        <color auto="1"/>
      </top>
      <bottom/>
      <diagonal/>
    </border>
    <border>
      <left style="thin">
        <color auto="1"/>
      </left>
      <right style="medium">
        <color indexed="64"/>
      </right>
      <top/>
      <bottom style="medium">
        <color indexed="64"/>
      </bottom>
      <diagonal/>
    </border>
  </borders>
  <cellStyleXfs count="3">
    <xf numFmtId="0" fontId="0" fillId="0" borderId="0"/>
    <xf numFmtId="0" fontId="3" fillId="0" borderId="0"/>
    <xf numFmtId="0" fontId="31" fillId="0" borderId="0" applyNumberFormat="0" applyFill="0" applyBorder="0" applyAlignment="0" applyProtection="0"/>
  </cellStyleXfs>
  <cellXfs count="154">
    <xf numFmtId="0" fontId="0" fillId="0" borderId="0" xfId="0"/>
    <xf numFmtId="0" fontId="4" fillId="0" borderId="0" xfId="1" applyFont="1" applyAlignment="1">
      <alignment horizontal="left" vertical="center"/>
    </xf>
    <xf numFmtId="0" fontId="5" fillId="0" borderId="0" xfId="1" applyFont="1" applyAlignment="1">
      <alignment wrapText="1"/>
    </xf>
    <xf numFmtId="0" fontId="5" fillId="0" borderId="0" xfId="1" applyFont="1"/>
    <xf numFmtId="0" fontId="6" fillId="0" borderId="0" xfId="1" applyFont="1" applyAlignment="1">
      <alignment horizontal="left" vertical="center"/>
    </xf>
    <xf numFmtId="0" fontId="9" fillId="0" borderId="0" xfId="1" applyFont="1" applyAlignment="1">
      <alignment wrapText="1"/>
    </xf>
    <xf numFmtId="0" fontId="4" fillId="3" borderId="4" xfId="1" applyFont="1" applyFill="1" applyBorder="1" applyAlignment="1">
      <alignment horizontal="left" vertical="center" wrapText="1"/>
    </xf>
    <xf numFmtId="0" fontId="4" fillId="3" borderId="4"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4" fillId="0" borderId="0" xfId="1" applyFont="1" applyAlignment="1">
      <alignment wrapText="1"/>
    </xf>
    <xf numFmtId="2" fontId="5" fillId="6" borderId="4" xfId="1" applyNumberFormat="1" applyFont="1" applyFill="1" applyBorder="1" applyAlignment="1">
      <alignment horizontal="center" vertical="center"/>
    </xf>
    <xf numFmtId="0" fontId="4" fillId="5" borderId="4" xfId="1" applyFont="1" applyFill="1" applyBorder="1" applyAlignment="1">
      <alignment horizontal="center" vertical="center" wrapText="1"/>
    </xf>
    <xf numFmtId="0" fontId="3" fillId="0" borderId="0" xfId="1"/>
    <xf numFmtId="0" fontId="12" fillId="0" borderId="0" xfId="1" applyFont="1" applyAlignment="1">
      <alignment wrapText="1"/>
    </xf>
    <xf numFmtId="0" fontId="13" fillId="0" borderId="0" xfId="1" applyFont="1" applyAlignment="1">
      <alignment wrapText="1"/>
    </xf>
    <xf numFmtId="0" fontId="14" fillId="0" borderId="0" xfId="1" applyFont="1" applyAlignment="1">
      <alignment wrapText="1"/>
    </xf>
    <xf numFmtId="0" fontId="4" fillId="0" borderId="0" xfId="1" applyFont="1" applyAlignment="1">
      <alignment horizontal="center" vertical="center" wrapText="1"/>
    </xf>
    <xf numFmtId="0" fontId="4" fillId="7" borderId="1" xfId="1" applyFont="1" applyFill="1" applyBorder="1" applyAlignment="1">
      <alignment horizontal="center" vertical="center" wrapText="1"/>
    </xf>
    <xf numFmtId="0" fontId="4" fillId="7" borderId="4" xfId="1" applyFont="1" applyFill="1" applyBorder="1" applyAlignment="1">
      <alignment horizontal="center" vertical="center" wrapText="1"/>
    </xf>
    <xf numFmtId="0" fontId="4" fillId="7" borderId="12" xfId="1" applyFont="1" applyFill="1" applyBorder="1" applyAlignment="1">
      <alignment horizontal="center" wrapText="1"/>
    </xf>
    <xf numFmtId="0" fontId="15" fillId="0" borderId="0" xfId="1" applyFont="1"/>
    <xf numFmtId="0" fontId="5" fillId="0" borderId="0" xfId="1" applyFont="1" applyAlignment="1">
      <alignment horizontal="center" vertical="center" wrapText="1"/>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16" fillId="0" borderId="0" xfId="1" applyFont="1"/>
    <xf numFmtId="0" fontId="4" fillId="9" borderId="4"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9" borderId="18" xfId="1" applyFont="1" applyFill="1" applyBorder="1" applyAlignment="1">
      <alignment horizontal="center" vertical="center" wrapText="1"/>
    </xf>
    <xf numFmtId="0" fontId="5" fillId="0" borderId="4" xfId="1" applyFont="1" applyBorder="1" applyAlignment="1">
      <alignment horizontal="center" vertical="center"/>
    </xf>
    <xf numFmtId="0" fontId="5" fillId="10" borderId="19" xfId="0" applyFont="1" applyFill="1" applyBorder="1" applyAlignment="1">
      <alignment horizontal="left" vertical="center" wrapText="1"/>
    </xf>
    <xf numFmtId="0" fontId="5" fillId="5" borderId="5" xfId="1" applyFont="1" applyFill="1" applyBorder="1" applyAlignment="1">
      <alignment horizontal="center" vertical="center"/>
    </xf>
    <xf numFmtId="1" fontId="5" fillId="6" borderId="4" xfId="1" applyNumberFormat="1" applyFont="1" applyFill="1" applyBorder="1" applyAlignment="1">
      <alignment horizontal="center" vertical="center"/>
    </xf>
    <xf numFmtId="0" fontId="5" fillId="0" borderId="6" xfId="0" applyFont="1" applyBorder="1" applyAlignment="1">
      <alignment vertical="center" wrapText="1"/>
    </xf>
    <xf numFmtId="0" fontId="5" fillId="5" borderId="4" xfId="1" applyFont="1" applyFill="1" applyBorder="1" applyAlignment="1">
      <alignment horizontal="center" vertical="center"/>
    </xf>
    <xf numFmtId="0" fontId="5" fillId="5" borderId="4" xfId="1" applyFont="1" applyFill="1" applyBorder="1" applyAlignment="1">
      <alignment vertical="center" wrapText="1"/>
    </xf>
    <xf numFmtId="0" fontId="5" fillId="10" borderId="4" xfId="0" applyFont="1" applyFill="1" applyBorder="1" applyAlignment="1">
      <alignment horizontal="left" vertical="center" wrapText="1"/>
    </xf>
    <xf numFmtId="0" fontId="11" fillId="0" borderId="4" xfId="0" applyFont="1" applyBorder="1" applyAlignment="1">
      <alignment vertical="center" wrapText="1"/>
    </xf>
    <xf numFmtId="0" fontId="5" fillId="10" borderId="6" xfId="0" applyFont="1" applyFill="1" applyBorder="1" applyAlignment="1">
      <alignment horizontal="left" vertical="center" wrapText="1"/>
    </xf>
    <xf numFmtId="0" fontId="11" fillId="0" borderId="6" xfId="0" applyFont="1" applyBorder="1" applyAlignment="1">
      <alignment vertical="center" wrapText="1"/>
    </xf>
    <xf numFmtId="0" fontId="10" fillId="5" borderId="4" xfId="1" applyFont="1" applyFill="1" applyBorder="1" applyAlignment="1">
      <alignment vertical="center" wrapText="1"/>
    </xf>
    <xf numFmtId="0" fontId="10" fillId="5" borderId="4" xfId="1" applyFont="1" applyFill="1" applyBorder="1" applyAlignment="1">
      <alignment vertical="top" wrapText="1"/>
    </xf>
    <xf numFmtId="0" fontId="5" fillId="0" borderId="4" xfId="0" applyFont="1" applyBorder="1" applyAlignment="1">
      <alignment vertical="center" wrapText="1"/>
    </xf>
    <xf numFmtId="0" fontId="5" fillId="10" borderId="18" xfId="0" applyFont="1" applyFill="1" applyBorder="1" applyAlignment="1">
      <alignment horizontal="left" vertical="center" wrapText="1"/>
    </xf>
    <xf numFmtId="0" fontId="5" fillId="10" borderId="4" xfId="0" applyFont="1" applyFill="1" applyBorder="1" applyAlignment="1">
      <alignment horizontal="left" vertical="top" wrapText="1"/>
    </xf>
    <xf numFmtId="0" fontId="17" fillId="10" borderId="4" xfId="0" applyFont="1" applyFill="1" applyBorder="1" applyAlignment="1">
      <alignment horizontal="left" vertical="center" wrapText="1"/>
    </xf>
    <xf numFmtId="0" fontId="8" fillId="0" borderId="4" xfId="1" applyFont="1" applyBorder="1" applyAlignment="1">
      <alignment vertical="center" wrapText="1"/>
    </xf>
    <xf numFmtId="0" fontId="5" fillId="0" borderId="4" xfId="1" applyFont="1" applyBorder="1" applyAlignment="1">
      <alignment vertical="center" wrapText="1"/>
    </xf>
    <xf numFmtId="0" fontId="11" fillId="0" borderId="4" xfId="1" applyFont="1" applyBorder="1" applyAlignment="1">
      <alignment vertical="center" wrapText="1"/>
    </xf>
    <xf numFmtId="0" fontId="0" fillId="0" borderId="0" xfId="0" applyAlignment="1">
      <alignment vertical="center" wrapText="1"/>
    </xf>
    <xf numFmtId="0" fontId="20" fillId="0" borderId="0" xfId="0" applyFont="1"/>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0" fillId="0" borderId="0" xfId="0" applyAlignment="1">
      <alignment vertical="center"/>
    </xf>
    <xf numFmtId="0" fontId="23" fillId="0" borderId="0" xfId="0" applyFont="1" applyAlignment="1">
      <alignment vertical="center"/>
    </xf>
    <xf numFmtId="0" fontId="2" fillId="0" borderId="0" xfId="0" applyFont="1" applyAlignment="1">
      <alignment horizontal="right" vertical="center"/>
    </xf>
    <xf numFmtId="0" fontId="2" fillId="0" borderId="0" xfId="0" applyFont="1" applyAlignment="1">
      <alignment vertical="center"/>
    </xf>
    <xf numFmtId="0" fontId="0" fillId="0" borderId="4" xfId="0" applyBorder="1" applyAlignment="1">
      <alignment horizontal="center" vertical="center"/>
    </xf>
    <xf numFmtId="0" fontId="25" fillId="0" borderId="4" xfId="0" applyFont="1" applyBorder="1" applyAlignment="1">
      <alignment horizontal="center" vertical="center"/>
    </xf>
    <xf numFmtId="0" fontId="0" fillId="0" borderId="4" xfId="0" applyBorder="1" applyAlignment="1">
      <alignment vertical="center" wrapText="1"/>
    </xf>
    <xf numFmtId="0" fontId="2" fillId="0" borderId="4" xfId="0" applyFont="1" applyBorder="1" applyAlignment="1">
      <alignment vertical="center" wrapText="1"/>
    </xf>
    <xf numFmtId="0" fontId="5" fillId="12" borderId="4" xfId="0" applyFont="1" applyFill="1" applyBorder="1" applyAlignment="1">
      <alignment vertical="center" wrapText="1"/>
    </xf>
    <xf numFmtId="0" fontId="0" fillId="0" borderId="4" xfId="0" applyBorder="1" applyAlignment="1">
      <alignment horizontal="center" vertical="center" wrapText="1"/>
    </xf>
    <xf numFmtId="0" fontId="29" fillId="9" borderId="4" xfId="0" applyFont="1" applyFill="1" applyBorder="1" applyAlignment="1">
      <alignment horizontal="center" vertical="center" wrapText="1"/>
    </xf>
    <xf numFmtId="0" fontId="2" fillId="9" borderId="4" xfId="0" applyFont="1" applyFill="1" applyBorder="1" applyAlignment="1">
      <alignment horizontal="center" vertical="center"/>
    </xf>
    <xf numFmtId="0" fontId="0" fillId="13" borderId="4" xfId="0" applyFill="1" applyBorder="1"/>
    <xf numFmtId="0" fontId="0" fillId="14" borderId="4" xfId="0" applyFill="1" applyBorder="1"/>
    <xf numFmtId="0" fontId="5" fillId="13" borderId="4" xfId="0" applyFont="1" applyFill="1" applyBorder="1" applyAlignment="1">
      <alignment vertical="center" wrapText="1"/>
    </xf>
    <xf numFmtId="0" fontId="0" fillId="12" borderId="4" xfId="0" applyFill="1" applyBorder="1"/>
    <xf numFmtId="0" fontId="5" fillId="14" borderId="4" xfId="0" applyFont="1" applyFill="1" applyBorder="1" applyAlignment="1">
      <alignment vertical="center" wrapText="1"/>
    </xf>
    <xf numFmtId="0" fontId="2" fillId="9" borderId="4" xfId="0" applyFont="1" applyFill="1" applyBorder="1" applyAlignment="1">
      <alignment horizontal="center"/>
    </xf>
    <xf numFmtId="0" fontId="22" fillId="0" borderId="0" xfId="0" applyFont="1"/>
    <xf numFmtId="0" fontId="30" fillId="0" borderId="0" xfId="0" applyFont="1" applyAlignment="1">
      <alignment vertical="center"/>
    </xf>
    <xf numFmtId="0" fontId="31" fillId="0" borderId="0" xfId="2" applyAlignment="1">
      <alignment vertical="center"/>
    </xf>
    <xf numFmtId="0" fontId="4" fillId="3" borderId="18" xfId="1" applyFont="1" applyFill="1" applyBorder="1" applyAlignment="1">
      <alignment horizontal="center" vertical="center" wrapText="1"/>
    </xf>
    <xf numFmtId="0" fontId="4" fillId="16" borderId="5" xfId="1" applyFont="1" applyFill="1" applyBorder="1" applyAlignment="1">
      <alignment horizontal="center" vertical="center"/>
    </xf>
    <xf numFmtId="0" fontId="4" fillId="16" borderId="4" xfId="1" applyFont="1" applyFill="1" applyBorder="1" applyAlignment="1">
      <alignment horizontal="center" vertical="center" wrapText="1"/>
    </xf>
    <xf numFmtId="0" fontId="5" fillId="16" borderId="5" xfId="1" applyFont="1" applyFill="1" applyBorder="1" applyAlignment="1">
      <alignment horizontal="center" vertical="center" wrapText="1"/>
    </xf>
    <xf numFmtId="0" fontId="11" fillId="10" borderId="4" xfId="1" applyFont="1" applyFill="1" applyBorder="1" applyAlignment="1" applyProtection="1">
      <alignment horizontal="center" vertical="center" wrapText="1"/>
      <protection locked="0"/>
    </xf>
    <xf numFmtId="0" fontId="5" fillId="10" borderId="4" xfId="1" applyFont="1" applyFill="1" applyBorder="1" applyAlignment="1" applyProtection="1">
      <alignment horizontal="center" vertical="center" wrapText="1"/>
      <protection locked="0"/>
    </xf>
    <xf numFmtId="0" fontId="10" fillId="10" borderId="4" xfId="1" applyFont="1" applyFill="1" applyBorder="1" applyAlignment="1" applyProtection="1">
      <alignment horizontal="center" vertical="center" wrapText="1"/>
      <protection locked="0"/>
    </xf>
    <xf numFmtId="2" fontId="5" fillId="15" borderId="4" xfId="1" applyNumberFormat="1" applyFont="1" applyFill="1" applyBorder="1" applyAlignment="1">
      <alignment horizontal="center" vertical="center"/>
    </xf>
    <xf numFmtId="0" fontId="11" fillId="16" borderId="5" xfId="1" applyFont="1" applyFill="1" applyBorder="1" applyAlignment="1">
      <alignment horizontal="center" vertical="center" wrapText="1"/>
    </xf>
    <xf numFmtId="0" fontId="5" fillId="16" borderId="4" xfId="1" applyFont="1" applyFill="1" applyBorder="1" applyAlignment="1">
      <alignment horizontal="center" vertical="center" wrapText="1"/>
    </xf>
    <xf numFmtId="0" fontId="32" fillId="10" borderId="4" xfId="1" applyFont="1" applyFill="1" applyBorder="1" applyAlignment="1" applyProtection="1">
      <alignment horizontal="center" vertical="center" wrapText="1"/>
      <protection locked="0"/>
    </xf>
    <xf numFmtId="0" fontId="11" fillId="16" borderId="4" xfId="1" applyFont="1" applyFill="1" applyBorder="1" applyAlignment="1">
      <alignment horizontal="center" vertical="center" wrapText="1"/>
    </xf>
    <xf numFmtId="0" fontId="4" fillId="10" borderId="4" xfId="1" applyFont="1" applyFill="1" applyBorder="1" applyAlignment="1" applyProtection="1">
      <alignment horizontal="center" vertical="center"/>
      <protection locked="0"/>
    </xf>
    <xf numFmtId="0" fontId="5" fillId="0" borderId="0" xfId="1" applyFont="1" applyProtection="1">
      <protection locked="0"/>
    </xf>
    <xf numFmtId="0" fontId="3" fillId="0" borderId="0" xfId="1" applyProtection="1">
      <protection locked="0"/>
    </xf>
    <xf numFmtId="0" fontId="5" fillId="5" borderId="4" xfId="1" applyFont="1" applyFill="1" applyBorder="1" applyAlignment="1">
      <alignment horizontal="center" vertical="center" wrapText="1"/>
    </xf>
    <xf numFmtId="0" fontId="5" fillId="5" borderId="4" xfId="1" applyFont="1" applyFill="1" applyBorder="1" applyAlignment="1">
      <alignment horizontal="left" vertical="center" wrapText="1"/>
    </xf>
    <xf numFmtId="1" fontId="3" fillId="0" borderId="0" xfId="1" applyNumberFormat="1"/>
    <xf numFmtId="14" fontId="34" fillId="0" borderId="0" xfId="0" applyNumberFormat="1" applyFont="1" applyAlignment="1">
      <alignment horizontal="center" vertical="center"/>
    </xf>
    <xf numFmtId="0" fontId="3" fillId="0" borderId="0" xfId="1" applyAlignment="1">
      <alignment horizontal="left" vertical="center"/>
    </xf>
    <xf numFmtId="2" fontId="5" fillId="0" borderId="17" xfId="1" applyNumberFormat="1" applyFont="1" applyBorder="1" applyAlignment="1">
      <alignment horizontal="center" vertical="center" wrapText="1"/>
    </xf>
    <xf numFmtId="0" fontId="11" fillId="5" borderId="4" xfId="1" applyFont="1" applyFill="1" applyBorder="1" applyAlignment="1">
      <alignment horizontal="left" vertical="center" wrapText="1"/>
    </xf>
    <xf numFmtId="0" fontId="31" fillId="17" borderId="0" xfId="2" applyFill="1" applyAlignment="1">
      <alignment vertical="center" wrapText="1"/>
    </xf>
    <xf numFmtId="0" fontId="31" fillId="0" borderId="0" xfId="2" applyAlignment="1">
      <alignment wrapText="1"/>
    </xf>
    <xf numFmtId="0" fontId="36" fillId="0" borderId="0" xfId="0" applyFont="1" applyAlignment="1">
      <alignment vertical="center"/>
    </xf>
    <xf numFmtId="0" fontId="37" fillId="0" borderId="0" xfId="0" applyFont="1" applyAlignment="1">
      <alignment horizontal="center" vertical="center" wrapText="1"/>
    </xf>
    <xf numFmtId="0" fontId="38" fillId="18" borderId="0" xfId="0" applyFont="1" applyFill="1" applyAlignment="1">
      <alignment vertical="center" wrapText="1"/>
    </xf>
    <xf numFmtId="0" fontId="37" fillId="18" borderId="0" xfId="0" applyFont="1" applyFill="1" applyAlignment="1">
      <alignment horizontal="center" vertical="center" wrapText="1"/>
    </xf>
    <xf numFmtId="0" fontId="37" fillId="18" borderId="0" xfId="0" applyFont="1" applyFill="1" applyAlignment="1">
      <alignment vertical="center" wrapText="1"/>
    </xf>
    <xf numFmtId="0" fontId="2" fillId="8" borderId="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18" xfId="0" applyBorder="1" applyAlignment="1">
      <alignment horizontal="center" vertical="center" wrapText="1"/>
    </xf>
    <xf numFmtId="0" fontId="2" fillId="8" borderId="1" xfId="0" applyFont="1" applyFill="1"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0" xfId="0" applyAlignment="1">
      <alignment wrapText="1"/>
    </xf>
    <xf numFmtId="0" fontId="24" fillId="0" borderId="0" xfId="0" applyFont="1" applyAlignment="1">
      <alignment horizontal="justify" vertical="center" wrapText="1"/>
    </xf>
    <xf numFmtId="0" fontId="24" fillId="0" borderId="0" xfId="0" applyFont="1" applyAlignment="1">
      <alignment wrapText="1"/>
    </xf>
    <xf numFmtId="0" fontId="0" fillId="0" borderId="4" xfId="0" applyBorder="1" applyAlignment="1">
      <alignment vertical="top" wrapText="1"/>
    </xf>
    <xf numFmtId="0" fontId="28" fillId="0" borderId="1"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2" fillId="0" borderId="4" xfId="0" applyFont="1" applyBorder="1" applyAlignment="1">
      <alignment horizontal="left" vertical="center" wrapText="1"/>
    </xf>
    <xf numFmtId="0" fontId="0" fillId="0" borderId="1" xfId="0" applyBorder="1" applyAlignment="1">
      <alignment vertical="center" wrapText="1"/>
    </xf>
    <xf numFmtId="0" fontId="0" fillId="0" borderId="4" xfId="0" applyBorder="1" applyAlignment="1">
      <alignment vertical="center" wrapText="1"/>
    </xf>
    <xf numFmtId="0" fontId="19" fillId="11" borderId="0" xfId="0" applyFont="1" applyFill="1" applyAlignment="1">
      <alignment vertical="center" wrapText="1"/>
    </xf>
    <xf numFmtId="0" fontId="0" fillId="0" borderId="0" xfId="0" applyAlignment="1">
      <alignment vertical="center" wrapText="1"/>
    </xf>
    <xf numFmtId="0" fontId="24" fillId="0" borderId="0" xfId="0" applyFont="1" applyAlignment="1">
      <alignment vertical="center" wrapText="1"/>
    </xf>
    <xf numFmtId="0" fontId="0" fillId="0" borderId="0" xfId="0" applyAlignment="1">
      <alignment vertical="top" wrapText="1"/>
    </xf>
    <xf numFmtId="0" fontId="23" fillId="0" borderId="0" xfId="0" applyFont="1" applyAlignment="1">
      <alignment vertical="top" wrapText="1"/>
    </xf>
    <xf numFmtId="0" fontId="27" fillId="5" borderId="1" xfId="1"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35" fillId="0" borderId="0" xfId="0" applyFont="1" applyAlignment="1">
      <alignment horizontal="center" vertical="center" wrapText="1"/>
    </xf>
    <xf numFmtId="0" fontId="38" fillId="18" borderId="0" xfId="0" applyFont="1" applyFill="1" applyAlignment="1">
      <alignment vertical="center" wrapText="1"/>
    </xf>
    <xf numFmtId="0" fontId="8" fillId="8" borderId="1" xfId="1" applyFont="1" applyFill="1" applyBorder="1" applyAlignment="1">
      <alignment horizontal="center" vertical="center" wrapText="1"/>
    </xf>
    <xf numFmtId="0" fontId="8" fillId="8" borderId="2" xfId="1" applyFont="1" applyFill="1" applyBorder="1" applyAlignment="1">
      <alignment horizontal="center" vertical="center" wrapText="1"/>
    </xf>
    <xf numFmtId="0" fontId="8" fillId="8" borderId="3"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7" xfId="1" applyFont="1" applyFill="1" applyBorder="1" applyAlignment="1">
      <alignment horizontal="center" wrapText="1"/>
    </xf>
    <xf numFmtId="0" fontId="8" fillId="2" borderId="8" xfId="1" applyFont="1" applyFill="1" applyBorder="1" applyAlignment="1">
      <alignment horizontal="center" wrapText="1"/>
    </xf>
    <xf numFmtId="0" fontId="8" fillId="2" borderId="9" xfId="1" applyFont="1" applyFill="1" applyBorder="1" applyAlignment="1">
      <alignment horizontal="center" wrapText="1"/>
    </xf>
    <xf numFmtId="0" fontId="8" fillId="2" borderId="10" xfId="1" applyFont="1" applyFill="1" applyBorder="1" applyAlignment="1">
      <alignment horizontal="center" wrapText="1"/>
    </xf>
    <xf numFmtId="0" fontId="4" fillId="7" borderId="11" xfId="1" applyFont="1" applyFill="1" applyBorder="1" applyAlignment="1">
      <alignment horizontal="center" vertical="center" wrapText="1"/>
    </xf>
    <xf numFmtId="0" fontId="5" fillId="7" borderId="3" xfId="1" applyFont="1" applyFill="1" applyBorder="1" applyAlignment="1">
      <alignment horizontal="center" vertical="center" wrapText="1"/>
    </xf>
    <xf numFmtId="0" fontId="4" fillId="7" borderId="1" xfId="1" applyFont="1" applyFill="1" applyBorder="1" applyAlignment="1">
      <alignment horizontal="center" vertical="center" wrapText="1"/>
    </xf>
    <xf numFmtId="0" fontId="4" fillId="7" borderId="3" xfId="1" applyFont="1" applyFill="1" applyBorder="1" applyAlignment="1">
      <alignment horizontal="center" vertical="center" wrapText="1"/>
    </xf>
    <xf numFmtId="0" fontId="4" fillId="4" borderId="13" xfId="1" applyFont="1" applyFill="1" applyBorder="1" applyAlignment="1">
      <alignment horizontal="center" vertical="center"/>
    </xf>
    <xf numFmtId="0" fontId="5" fillId="4" borderId="14" xfId="1" applyFont="1" applyFill="1" applyBorder="1" applyAlignment="1">
      <alignment horizontal="center" vertical="center"/>
    </xf>
    <xf numFmtId="0" fontId="4" fillId="4" borderId="15"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5" fillId="4" borderId="20" xfId="1" applyFont="1" applyFill="1" applyBorder="1" applyAlignment="1">
      <alignment horizontal="left" vertical="center" wrapText="1"/>
    </xf>
    <xf numFmtId="0" fontId="5" fillId="4" borderId="21" xfId="1" applyFont="1" applyFill="1" applyBorder="1" applyAlignment="1">
      <alignment horizontal="left" vertical="center" wrapText="1"/>
    </xf>
    <xf numFmtId="0" fontId="0" fillId="8" borderId="2"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cellXfs>
  <cellStyles count="3">
    <cellStyle name="Hipervínculo" xfId="2" builtinId="8"/>
    <cellStyle name="Normal" xfId="0" builtinId="0"/>
    <cellStyle name="Normal 2" xfId="1" xr:uid="{27754D2D-17D8-47CC-A311-EFB166ABBC90}"/>
  </cellStyles>
  <dxfs count="154">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patternType="lightTrellis"/>
      </fill>
    </dxf>
    <dxf>
      <fill>
        <patternFill>
          <bgColor theme="9" tint="0.79998168889431442"/>
        </patternFill>
      </fill>
    </dxf>
    <dxf>
      <fill>
        <patternFill>
          <bgColor theme="7" tint="0.59996337778862885"/>
        </patternFill>
      </fill>
    </dxf>
    <dxf>
      <fill>
        <patternFill>
          <fgColor rgb="FFFF4F4F"/>
          <bgColor rgb="FFFF6D6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552450</xdr:colOff>
      <xdr:row>19</xdr:row>
      <xdr:rowOff>123825</xdr:rowOff>
    </xdr:from>
    <xdr:to>
      <xdr:col>7</xdr:col>
      <xdr:colOff>485776</xdr:colOff>
      <xdr:row>29</xdr:row>
      <xdr:rowOff>123826</xdr:rowOff>
    </xdr:to>
    <xdr:sp macro="" textlink="">
      <xdr:nvSpPr>
        <xdr:cNvPr id="2" name="CuadroTexto 1">
          <a:extLst>
            <a:ext uri="{FF2B5EF4-FFF2-40B4-BE49-F238E27FC236}">
              <a16:creationId xmlns:a16="http://schemas.microsoft.com/office/drawing/2014/main" id="{AF3C4FA7-5891-485E-B8A5-8FE500EAB324}"/>
            </a:ext>
          </a:extLst>
        </xdr:cNvPr>
        <xdr:cNvSpPr txBox="1"/>
      </xdr:nvSpPr>
      <xdr:spPr>
        <a:xfrm>
          <a:off x="1228725" y="6931025"/>
          <a:ext cx="1761807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contrataciondelestado.es/wps/portal/plataforma/perfil_contratante/lista_perfiles/!ut/p/z1/hY_BbsIwEES_pYdcvUsAox5TMKmBqmkQhvhSuYmLtsJxlERQ8fWNUG-IZG-rmaeZAQ0H0KU509G05EtzggwyPfuMlPiI5PMY4zQRGL6kMz5Zvncvws6ZX3J0tQVsQYPOvWP05di3yW3DKl-3J9syJcVeLiAL8KepArRlbuqjb95sQT6pfUU-wKhwVIp7RZG9sA7rumWaP-yCIeyHDLqT8cFF-M9Px_OJWqmEb2WMKF-Xi81uNMU45Dd-ML8nYJDXN0tfg6ENuj8EoXKr83W93vBUPP0BAj-ggQ!!/dz/d5/L2dBISEvZ0FBIS9nQSEh/p0/IZ7_AVEQAI930GRPE02BR764FO30G0=CZ6_AVEQAI930GRPE02BR764FO3002=LA0=Ecom.ibm.faces.portlet.VIEWID!QCPjspQCPencargosMedioPropioQCPAdminEncargosMedioPropioView.js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contrataciondelestado.es/wps/poc?uri=deeplink:detalle_licitacion&amp;idvlEncargo=wYKHJ3BuBfkIYE3ZiZ%2BxmQ%3D%3D&amp;ise=1" TargetMode="External"/><Relationship Id="rId1" Type="http://schemas.openxmlformats.org/officeDocument/2006/relationships/hyperlink" Target="https://contrataciondelestado.es/wps/poc?uri=deeplink:detalle_licitacion&amp;idvlEncargo=wYKHJ3BuBfkIYE3ZiZ%2BxmQ%3D%3D&amp;ise=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A0677-F85A-4700-A39E-0827BB1BB205}">
  <dimension ref="A1:P101"/>
  <sheetViews>
    <sheetView zoomScaleNormal="100" workbookViewId="0">
      <selection activeCell="A56" sqref="A56"/>
    </sheetView>
  </sheetViews>
  <sheetFormatPr baseColWidth="10" defaultColWidth="9.1796875" defaultRowHeight="14.5" x14ac:dyDescent="0.35"/>
  <cols>
    <col min="2" max="2" width="43.54296875" customWidth="1"/>
    <col min="3" max="3" width="12.81640625" customWidth="1"/>
    <col min="4" max="4" width="35.26953125" customWidth="1"/>
    <col min="5" max="5" width="63.26953125" customWidth="1"/>
    <col min="7" max="7" width="11.54296875" customWidth="1"/>
  </cols>
  <sheetData>
    <row r="1" spans="1:16" ht="18.5" x14ac:dyDescent="0.45">
      <c r="A1" s="121" t="s">
        <v>208</v>
      </c>
      <c r="B1" s="122"/>
      <c r="C1" s="122"/>
      <c r="D1" s="122"/>
      <c r="E1" s="122"/>
      <c r="F1" s="51"/>
      <c r="G1" s="51"/>
      <c r="H1" s="51"/>
      <c r="I1" s="51"/>
      <c r="J1" s="51"/>
      <c r="K1" s="51"/>
      <c r="L1" s="51"/>
      <c r="M1" s="51"/>
      <c r="N1" s="51"/>
      <c r="O1" s="51"/>
      <c r="P1" s="51"/>
    </row>
    <row r="2" spans="1:16" ht="18.5" x14ac:dyDescent="0.45">
      <c r="A2" s="52"/>
      <c r="B2" s="53"/>
      <c r="C2" s="52"/>
      <c r="D2" s="52"/>
      <c r="E2" s="52"/>
      <c r="F2" s="51"/>
      <c r="G2" s="51"/>
      <c r="H2" s="51"/>
      <c r="I2" s="51"/>
      <c r="J2" s="51"/>
      <c r="K2" s="51"/>
      <c r="L2" s="51"/>
      <c r="M2" s="51"/>
      <c r="N2" s="51"/>
      <c r="O2" s="51"/>
      <c r="P2" s="51"/>
    </row>
    <row r="3" spans="1:16" ht="18.5" x14ac:dyDescent="0.45">
      <c r="A3" s="54" t="s">
        <v>209</v>
      </c>
      <c r="B3" s="52"/>
      <c r="C3" s="52"/>
      <c r="D3" s="52"/>
      <c r="E3" s="52"/>
      <c r="F3" s="51"/>
      <c r="G3" s="51"/>
      <c r="H3" s="51"/>
      <c r="I3" s="51"/>
      <c r="J3" s="51"/>
      <c r="K3" s="51"/>
      <c r="L3" s="51"/>
      <c r="M3" s="51"/>
      <c r="N3" s="51"/>
      <c r="O3" s="51"/>
      <c r="P3" s="51"/>
    </row>
    <row r="4" spans="1:16" ht="18.5" x14ac:dyDescent="0.45">
      <c r="A4" s="54"/>
      <c r="B4" s="52"/>
      <c r="C4" s="52"/>
      <c r="D4" s="52"/>
      <c r="E4" s="52"/>
      <c r="F4" s="51"/>
      <c r="G4" s="51"/>
      <c r="H4" s="51"/>
      <c r="I4" s="51"/>
      <c r="J4" s="51"/>
      <c r="K4" s="51"/>
      <c r="L4" s="51"/>
      <c r="M4" s="51"/>
      <c r="N4" s="51"/>
      <c r="O4" s="51"/>
      <c r="P4" s="51"/>
    </row>
    <row r="5" spans="1:16" ht="18.5" x14ac:dyDescent="0.45">
      <c r="A5" s="55" t="s">
        <v>210</v>
      </c>
      <c r="B5" s="52"/>
      <c r="C5" s="52"/>
      <c r="D5" s="52"/>
      <c r="E5" s="52"/>
      <c r="F5" s="51"/>
      <c r="G5" s="51"/>
      <c r="H5" s="51"/>
      <c r="I5" s="51"/>
      <c r="J5" s="51"/>
      <c r="K5" s="51"/>
      <c r="L5" s="51"/>
      <c r="M5" s="51"/>
      <c r="N5" s="51"/>
      <c r="O5" s="51"/>
      <c r="P5" s="51"/>
    </row>
    <row r="6" spans="1:16" ht="18.5" x14ac:dyDescent="0.45">
      <c r="A6" s="55"/>
      <c r="B6" s="55"/>
      <c r="C6" s="55"/>
      <c r="D6" s="55"/>
      <c r="E6" s="55"/>
      <c r="G6" s="51"/>
      <c r="H6" s="51"/>
      <c r="I6" s="51"/>
      <c r="J6" s="51"/>
      <c r="K6" s="51"/>
      <c r="L6" s="51"/>
      <c r="M6" s="51"/>
      <c r="N6" s="51"/>
      <c r="O6" s="51"/>
      <c r="P6" s="51"/>
    </row>
    <row r="7" spans="1:16" ht="18.5" x14ac:dyDescent="0.45">
      <c r="A7" s="55"/>
      <c r="B7" s="56" t="s">
        <v>211</v>
      </c>
      <c r="C7" s="55"/>
      <c r="D7" s="55"/>
      <c r="E7" s="55"/>
      <c r="G7" s="51"/>
      <c r="H7" s="51"/>
      <c r="I7" s="51"/>
      <c r="J7" s="51"/>
      <c r="K7" s="51"/>
      <c r="L7" s="51"/>
      <c r="M7" s="51"/>
      <c r="N7" s="51"/>
      <c r="O7" s="51"/>
      <c r="P7" s="51"/>
    </row>
    <row r="8" spans="1:16" ht="18.5" x14ac:dyDescent="0.45">
      <c r="A8" s="55"/>
      <c r="B8" s="55" t="s">
        <v>212</v>
      </c>
      <c r="C8" s="55"/>
      <c r="D8" s="55"/>
      <c r="E8" s="55"/>
      <c r="G8" s="51"/>
      <c r="H8" s="51"/>
      <c r="I8" s="51"/>
      <c r="J8" s="51"/>
      <c r="K8" s="51"/>
      <c r="L8" s="51"/>
      <c r="M8" s="51"/>
      <c r="N8" s="51"/>
      <c r="O8" s="51"/>
      <c r="P8" s="51"/>
    </row>
    <row r="9" spans="1:16" ht="18.5" x14ac:dyDescent="0.45">
      <c r="A9" s="55"/>
      <c r="B9" s="55"/>
      <c r="C9" s="55"/>
      <c r="D9" s="55"/>
      <c r="E9" s="55"/>
      <c r="G9" s="51"/>
      <c r="H9" s="51"/>
      <c r="I9" s="51"/>
      <c r="J9" s="51"/>
      <c r="K9" s="51"/>
      <c r="L9" s="51"/>
      <c r="M9" s="51"/>
      <c r="N9" s="51"/>
      <c r="O9" s="51"/>
      <c r="P9" s="51"/>
    </row>
    <row r="10" spans="1:16" ht="18.5" x14ac:dyDescent="0.45">
      <c r="A10" s="55"/>
      <c r="B10" s="122" t="s">
        <v>213</v>
      </c>
      <c r="C10" s="122"/>
      <c r="D10" s="122"/>
      <c r="E10" s="122"/>
      <c r="G10" s="51"/>
      <c r="H10" s="51"/>
      <c r="I10" s="51"/>
      <c r="J10" s="51"/>
      <c r="K10" s="51"/>
      <c r="L10" s="51"/>
      <c r="M10" s="51"/>
      <c r="N10" s="51"/>
      <c r="O10" s="51"/>
      <c r="P10" s="51"/>
    </row>
    <row r="11" spans="1:16" ht="16.5" customHeight="1" x14ac:dyDescent="0.45">
      <c r="A11" s="55"/>
      <c r="B11" s="122"/>
      <c r="C11" s="122"/>
      <c r="D11" s="122"/>
      <c r="E11" s="122"/>
      <c r="G11" s="51"/>
      <c r="H11" s="51"/>
      <c r="I11" s="51"/>
      <c r="J11" s="51"/>
      <c r="K11" s="51"/>
      <c r="L11" s="51"/>
      <c r="M11" s="51"/>
      <c r="N11" s="51"/>
      <c r="O11" s="51"/>
      <c r="P11" s="51"/>
    </row>
    <row r="12" spans="1:16" ht="18.5" x14ac:dyDescent="0.45">
      <c r="A12" s="55"/>
      <c r="B12" s="50"/>
      <c r="C12" s="50"/>
      <c r="D12" s="50"/>
      <c r="E12" s="50"/>
      <c r="G12" s="51"/>
      <c r="H12" s="51"/>
      <c r="I12" s="51"/>
      <c r="J12" s="51"/>
      <c r="K12" s="51"/>
      <c r="L12" s="51"/>
      <c r="M12" s="51"/>
      <c r="N12" s="51"/>
      <c r="O12" s="51"/>
      <c r="P12" s="51"/>
    </row>
    <row r="13" spans="1:16" ht="51" customHeight="1" x14ac:dyDescent="0.45">
      <c r="A13" s="55"/>
      <c r="B13" s="122" t="s">
        <v>214</v>
      </c>
      <c r="C13" s="122"/>
      <c r="D13" s="122"/>
      <c r="E13" s="122"/>
      <c r="G13" s="51"/>
      <c r="H13" s="51"/>
      <c r="I13" s="51"/>
      <c r="J13" s="51"/>
      <c r="K13" s="51"/>
      <c r="L13" s="51"/>
      <c r="M13" s="51"/>
      <c r="N13" s="51"/>
      <c r="O13" s="51"/>
      <c r="P13" s="51"/>
    </row>
    <row r="14" spans="1:16" ht="18.5" x14ac:dyDescent="0.45">
      <c r="A14" s="55"/>
      <c r="B14" s="50"/>
      <c r="C14" s="50"/>
      <c r="D14" s="50"/>
      <c r="E14" s="50"/>
      <c r="G14" s="51"/>
      <c r="H14" s="51"/>
      <c r="I14" s="51"/>
      <c r="J14" s="51"/>
      <c r="K14" s="51"/>
      <c r="L14" s="51"/>
      <c r="M14" s="51"/>
      <c r="N14" s="51"/>
      <c r="O14" s="51"/>
      <c r="P14" s="51"/>
    </row>
    <row r="15" spans="1:16" ht="45" customHeight="1" x14ac:dyDescent="0.45">
      <c r="A15" s="55"/>
      <c r="B15" s="122" t="s">
        <v>215</v>
      </c>
      <c r="C15" s="122"/>
      <c r="D15" s="122"/>
      <c r="E15" s="122"/>
      <c r="G15" s="51"/>
      <c r="H15" s="51"/>
      <c r="I15" s="51"/>
      <c r="J15" s="51"/>
      <c r="K15" s="51"/>
      <c r="L15" s="51"/>
      <c r="M15" s="51"/>
      <c r="N15" s="51"/>
      <c r="O15" s="51"/>
      <c r="P15" s="51"/>
    </row>
    <row r="16" spans="1:16" ht="18.5" x14ac:dyDescent="0.45">
      <c r="A16" s="55"/>
      <c r="B16" s="55"/>
      <c r="C16" s="55"/>
      <c r="D16" s="55"/>
      <c r="E16" s="55"/>
      <c r="G16" s="51"/>
      <c r="H16" s="51"/>
      <c r="I16" s="51"/>
      <c r="J16" s="51"/>
      <c r="K16" s="51"/>
      <c r="L16" s="51"/>
      <c r="M16" s="51"/>
      <c r="N16" s="51"/>
      <c r="O16" s="51"/>
      <c r="P16" s="51"/>
    </row>
    <row r="17" spans="1:16" ht="18.5" x14ac:dyDescent="0.45">
      <c r="A17" s="55"/>
      <c r="B17" s="123" t="s">
        <v>216</v>
      </c>
      <c r="C17" s="123"/>
      <c r="D17" s="123"/>
      <c r="E17" s="123"/>
      <c r="G17" s="51"/>
      <c r="H17" s="51"/>
      <c r="I17" s="51"/>
      <c r="J17" s="51"/>
      <c r="K17" s="51"/>
      <c r="L17" s="51"/>
      <c r="M17" s="51"/>
      <c r="N17" s="51"/>
      <c r="O17" s="51"/>
      <c r="P17" s="51"/>
    </row>
    <row r="18" spans="1:16" ht="18.5" x14ac:dyDescent="0.45">
      <c r="A18" s="55"/>
      <c r="B18" s="123"/>
      <c r="C18" s="123"/>
      <c r="D18" s="123"/>
      <c r="E18" s="123"/>
      <c r="G18" s="51"/>
      <c r="H18" s="51"/>
      <c r="I18" s="51"/>
      <c r="J18" s="51"/>
      <c r="K18" s="51"/>
      <c r="L18" s="51"/>
      <c r="M18" s="51"/>
      <c r="N18" s="51"/>
      <c r="O18" s="51"/>
      <c r="P18" s="51"/>
    </row>
    <row r="19" spans="1:16" ht="45" customHeight="1" x14ac:dyDescent="0.45">
      <c r="A19" s="55"/>
      <c r="B19" s="123"/>
      <c r="C19" s="123"/>
      <c r="D19" s="123"/>
      <c r="E19" s="123"/>
      <c r="G19" s="51"/>
      <c r="H19" s="51"/>
      <c r="I19" s="51"/>
      <c r="J19" s="51"/>
      <c r="K19" s="51"/>
      <c r="L19" s="51"/>
      <c r="M19" s="51"/>
      <c r="N19" s="51"/>
      <c r="O19" s="51"/>
      <c r="P19" s="51"/>
    </row>
    <row r="20" spans="1:16" ht="18.5" x14ac:dyDescent="0.45">
      <c r="A20" s="55"/>
      <c r="B20" s="55"/>
      <c r="C20" s="55"/>
      <c r="D20" s="55"/>
      <c r="E20" s="55"/>
      <c r="G20" s="51"/>
      <c r="H20" s="51"/>
      <c r="I20" s="51"/>
      <c r="J20" s="51"/>
      <c r="K20" s="51"/>
      <c r="L20" s="51"/>
      <c r="M20" s="51"/>
      <c r="N20" s="51"/>
      <c r="O20" s="51"/>
      <c r="P20" s="51"/>
    </row>
    <row r="21" spans="1:16" ht="18.5" x14ac:dyDescent="0.45">
      <c r="A21" s="54" t="s">
        <v>217</v>
      </c>
      <c r="B21" s="55"/>
      <c r="C21" s="55"/>
      <c r="D21" s="55"/>
      <c r="E21" s="55"/>
      <c r="G21" s="51"/>
      <c r="H21" s="51"/>
      <c r="I21" s="51"/>
      <c r="J21" s="51"/>
      <c r="K21" s="51"/>
      <c r="L21" s="51"/>
      <c r="M21" s="51"/>
      <c r="N21" s="51"/>
      <c r="O21" s="51"/>
      <c r="P21" s="51"/>
    </row>
    <row r="22" spans="1:16" ht="18.5" x14ac:dyDescent="0.45">
      <c r="A22" s="54"/>
      <c r="B22" s="55"/>
      <c r="C22" s="55"/>
      <c r="D22" s="55"/>
      <c r="E22" s="55"/>
      <c r="G22" s="51"/>
      <c r="H22" s="51"/>
      <c r="I22" s="51"/>
      <c r="J22" s="51"/>
      <c r="K22" s="51"/>
      <c r="L22" s="51"/>
      <c r="M22" s="51"/>
      <c r="N22" s="51"/>
      <c r="O22" s="51"/>
      <c r="P22" s="51"/>
    </row>
    <row r="23" spans="1:16" ht="18.5" x14ac:dyDescent="0.45">
      <c r="A23" s="55" t="s">
        <v>218</v>
      </c>
      <c r="B23" s="55"/>
      <c r="C23" s="55"/>
      <c r="D23" s="55"/>
      <c r="E23" s="55"/>
      <c r="G23" s="51"/>
      <c r="H23" s="51"/>
      <c r="I23" s="51"/>
      <c r="J23" s="51"/>
      <c r="K23" s="51"/>
      <c r="L23" s="51"/>
      <c r="M23" s="51"/>
      <c r="N23" s="51"/>
      <c r="O23" s="51"/>
      <c r="P23" s="51"/>
    </row>
    <row r="24" spans="1:16" ht="18.5" x14ac:dyDescent="0.45">
      <c r="A24" s="55"/>
      <c r="B24" s="55"/>
      <c r="C24" s="55"/>
      <c r="D24" s="55"/>
      <c r="E24" s="55"/>
      <c r="G24" s="51"/>
      <c r="H24" s="51"/>
      <c r="I24" s="51"/>
      <c r="J24" s="51"/>
      <c r="K24" s="51"/>
      <c r="L24" s="51"/>
      <c r="M24" s="51"/>
      <c r="N24" s="51"/>
      <c r="O24" s="51"/>
      <c r="P24" s="51"/>
    </row>
    <row r="25" spans="1:16" ht="18.5" x14ac:dyDescent="0.45">
      <c r="A25" s="57"/>
      <c r="B25" s="58" t="s">
        <v>219</v>
      </c>
      <c r="C25" s="55" t="s">
        <v>220</v>
      </c>
      <c r="D25" s="55"/>
      <c r="E25" s="55"/>
      <c r="F25" s="55"/>
      <c r="G25" s="52"/>
      <c r="H25" s="51"/>
      <c r="I25" s="51"/>
      <c r="J25" s="55"/>
      <c r="K25" s="51"/>
      <c r="L25" s="51"/>
      <c r="M25" s="51"/>
      <c r="O25" s="51"/>
      <c r="P25" s="51"/>
    </row>
    <row r="26" spans="1:16" ht="18.5" x14ac:dyDescent="0.45">
      <c r="A26" s="57"/>
      <c r="B26" s="58"/>
      <c r="C26" s="55"/>
      <c r="D26" s="55"/>
      <c r="E26" s="55"/>
      <c r="F26" s="55"/>
      <c r="G26" s="52"/>
      <c r="H26" s="51"/>
      <c r="I26" s="51"/>
      <c r="J26" s="55"/>
      <c r="K26" s="51"/>
      <c r="L26" s="51"/>
      <c r="M26" s="51"/>
      <c r="O26" s="51"/>
      <c r="P26" s="51"/>
    </row>
    <row r="27" spans="1:16" ht="31.5" customHeight="1" x14ac:dyDescent="0.45">
      <c r="A27" s="57"/>
      <c r="B27" s="58" t="s">
        <v>221</v>
      </c>
      <c r="C27" s="122" t="s">
        <v>222</v>
      </c>
      <c r="D27" s="122"/>
      <c r="E27" s="122"/>
      <c r="F27" s="55"/>
      <c r="G27" s="52"/>
      <c r="H27" s="51"/>
      <c r="I27" s="51"/>
      <c r="J27" s="55"/>
      <c r="K27" s="51"/>
      <c r="L27" s="51"/>
      <c r="M27" s="51"/>
      <c r="O27" s="51"/>
      <c r="P27" s="51"/>
    </row>
    <row r="28" spans="1:16" ht="18.5" x14ac:dyDescent="0.45">
      <c r="A28" s="57"/>
      <c r="B28" s="58"/>
      <c r="C28" s="55"/>
      <c r="D28" s="55"/>
      <c r="E28" s="55"/>
      <c r="F28" s="55"/>
      <c r="G28" s="52"/>
      <c r="H28" s="51"/>
      <c r="I28" s="51"/>
      <c r="J28" s="55"/>
      <c r="K28" s="51"/>
      <c r="L28" s="51"/>
      <c r="M28" s="51"/>
      <c r="O28" s="51"/>
      <c r="P28" s="51"/>
    </row>
    <row r="29" spans="1:16" ht="58" x14ac:dyDescent="0.45">
      <c r="A29" s="57"/>
      <c r="B29" s="58"/>
      <c r="C29" s="59">
        <v>1</v>
      </c>
      <c r="D29" s="60" t="s">
        <v>223</v>
      </c>
      <c r="E29" s="61" t="s">
        <v>224</v>
      </c>
      <c r="F29" s="55"/>
      <c r="G29" s="52"/>
      <c r="H29" s="51"/>
      <c r="I29" s="51"/>
      <c r="J29" s="55"/>
      <c r="K29" s="51"/>
      <c r="L29" s="51"/>
      <c r="M29" s="51"/>
      <c r="O29" s="51"/>
      <c r="P29" s="51"/>
    </row>
    <row r="30" spans="1:16" ht="58" x14ac:dyDescent="0.45">
      <c r="A30" s="57"/>
      <c r="B30" s="58"/>
      <c r="C30" s="59">
        <v>2</v>
      </c>
      <c r="D30" s="60" t="s">
        <v>225</v>
      </c>
      <c r="E30" s="61" t="s">
        <v>226</v>
      </c>
      <c r="F30" s="55"/>
      <c r="G30" s="52"/>
      <c r="H30" s="51"/>
      <c r="I30" s="51"/>
      <c r="J30" s="55"/>
      <c r="K30" s="51"/>
      <c r="L30" s="51"/>
      <c r="M30" s="51"/>
      <c r="O30" s="51"/>
      <c r="P30" s="51"/>
    </row>
    <row r="31" spans="1:16" ht="87" x14ac:dyDescent="0.45">
      <c r="A31" s="57"/>
      <c r="B31" s="58"/>
      <c r="C31" s="59">
        <v>3</v>
      </c>
      <c r="D31" s="60" t="s">
        <v>227</v>
      </c>
      <c r="E31" s="61" t="s">
        <v>228</v>
      </c>
      <c r="F31" s="55"/>
      <c r="G31" s="52"/>
      <c r="H31" s="51"/>
      <c r="I31" s="51"/>
      <c r="J31" s="55"/>
      <c r="K31" s="51"/>
      <c r="L31" s="51"/>
      <c r="M31" s="51"/>
      <c r="O31" s="51"/>
      <c r="P31" s="51"/>
    </row>
    <row r="32" spans="1:16" ht="87" x14ac:dyDescent="0.45">
      <c r="A32" s="57"/>
      <c r="B32" s="58"/>
      <c r="C32" s="59">
        <v>4</v>
      </c>
      <c r="D32" s="60" t="s">
        <v>229</v>
      </c>
      <c r="E32" s="61" t="s">
        <v>230</v>
      </c>
      <c r="F32" s="55"/>
      <c r="G32" s="52"/>
      <c r="H32" s="51"/>
      <c r="I32" s="51"/>
      <c r="J32" s="55"/>
      <c r="K32" s="51"/>
      <c r="L32" s="51"/>
      <c r="M32" s="51"/>
      <c r="O32" s="51"/>
      <c r="P32" s="51"/>
    </row>
    <row r="33" spans="1:16" ht="18.5" x14ac:dyDescent="0.45">
      <c r="A33" s="57"/>
      <c r="B33" s="58"/>
      <c r="C33" s="55"/>
      <c r="D33" s="55"/>
      <c r="E33" s="55"/>
      <c r="F33" s="55"/>
      <c r="G33" s="52"/>
      <c r="H33" s="51"/>
      <c r="I33" s="51"/>
      <c r="J33" s="55"/>
      <c r="K33" s="51"/>
      <c r="L33" s="51"/>
      <c r="M33" s="51"/>
      <c r="O33" s="51"/>
      <c r="P33" s="51"/>
    </row>
    <row r="34" spans="1:16" ht="18.5" x14ac:dyDescent="0.45">
      <c r="A34" s="57"/>
      <c r="B34" s="58" t="s">
        <v>231</v>
      </c>
      <c r="C34" s="55" t="s">
        <v>232</v>
      </c>
      <c r="D34" s="55"/>
      <c r="E34" s="55"/>
      <c r="F34" s="55"/>
      <c r="G34" s="52"/>
      <c r="H34" s="51"/>
      <c r="I34" s="51"/>
      <c r="J34" s="55"/>
      <c r="K34" s="51"/>
      <c r="L34" s="51"/>
      <c r="M34" s="51"/>
      <c r="O34" s="51"/>
      <c r="P34" s="51"/>
    </row>
    <row r="35" spans="1:16" ht="25.5" customHeight="1" x14ac:dyDescent="0.45">
      <c r="A35" s="57"/>
      <c r="B35" s="58"/>
      <c r="C35" s="55"/>
      <c r="D35" s="55"/>
      <c r="E35" s="55"/>
      <c r="F35" s="55"/>
      <c r="G35" s="52"/>
      <c r="H35" s="51"/>
      <c r="I35" s="51"/>
      <c r="J35" s="55"/>
      <c r="K35" s="51"/>
      <c r="L35" s="51"/>
      <c r="M35" s="51"/>
      <c r="O35" s="51"/>
      <c r="P35" s="51"/>
    </row>
    <row r="36" spans="1:16" ht="18.5" x14ac:dyDescent="0.45">
      <c r="A36" s="57"/>
      <c r="B36" s="58"/>
      <c r="C36" s="59">
        <v>1</v>
      </c>
      <c r="D36" s="60" t="s">
        <v>233</v>
      </c>
      <c r="E36" s="55"/>
      <c r="F36" s="55"/>
      <c r="G36" s="52"/>
      <c r="H36" s="51"/>
      <c r="I36" s="51"/>
      <c r="J36" s="55"/>
      <c r="K36" s="51"/>
      <c r="L36" s="51"/>
      <c r="M36" s="51"/>
      <c r="O36" s="51"/>
      <c r="P36" s="51"/>
    </row>
    <row r="37" spans="1:16" ht="18.5" x14ac:dyDescent="0.45">
      <c r="A37" s="57"/>
      <c r="B37" s="58"/>
      <c r="C37" s="59">
        <v>2</v>
      </c>
      <c r="D37" s="60" t="s">
        <v>234</v>
      </c>
      <c r="E37" s="55"/>
      <c r="F37" s="55"/>
      <c r="G37" s="52"/>
      <c r="H37" s="51"/>
      <c r="I37" s="51"/>
      <c r="J37" s="55"/>
      <c r="K37" s="51"/>
      <c r="L37" s="51"/>
      <c r="M37" s="51"/>
      <c r="O37" s="51"/>
      <c r="P37" s="51"/>
    </row>
    <row r="38" spans="1:16" ht="18.5" x14ac:dyDescent="0.45">
      <c r="A38" s="57"/>
      <c r="B38" s="58"/>
      <c r="C38" s="59">
        <v>3</v>
      </c>
      <c r="D38" s="60" t="s">
        <v>235</v>
      </c>
      <c r="E38" s="55"/>
      <c r="F38" s="55"/>
      <c r="G38" s="52"/>
      <c r="H38" s="51"/>
      <c r="I38" s="51"/>
      <c r="J38" s="55"/>
      <c r="K38" s="51"/>
      <c r="L38" s="51"/>
      <c r="M38" s="51"/>
      <c r="O38" s="51"/>
      <c r="P38" s="51"/>
    </row>
    <row r="39" spans="1:16" ht="18.5" x14ac:dyDescent="0.45">
      <c r="A39" s="57"/>
      <c r="B39" s="58"/>
      <c r="C39" s="59">
        <v>4</v>
      </c>
      <c r="D39" s="60" t="s">
        <v>236</v>
      </c>
      <c r="E39" s="55"/>
      <c r="F39" s="55"/>
      <c r="G39" s="52"/>
      <c r="H39" s="51"/>
      <c r="I39" s="51"/>
      <c r="J39" s="55"/>
      <c r="K39" s="51"/>
      <c r="L39" s="51"/>
      <c r="M39" s="51"/>
      <c r="O39" s="51"/>
      <c r="P39" s="51"/>
    </row>
    <row r="40" spans="1:16" ht="18.5" x14ac:dyDescent="0.45">
      <c r="A40" s="57"/>
      <c r="B40" s="58"/>
      <c r="C40" s="55"/>
      <c r="D40" s="55"/>
      <c r="E40" s="55"/>
      <c r="F40" s="55"/>
      <c r="G40" s="52"/>
      <c r="H40" s="51"/>
      <c r="I40" s="51"/>
      <c r="J40" s="51"/>
      <c r="K40" s="51"/>
      <c r="L40" s="51"/>
      <c r="M40" s="51"/>
      <c r="N40" s="51"/>
      <c r="O40" s="51"/>
      <c r="P40" s="51"/>
    </row>
    <row r="41" spans="1:16" ht="18.5" x14ac:dyDescent="0.45">
      <c r="A41" s="57"/>
      <c r="B41" s="58" t="s">
        <v>41</v>
      </c>
      <c r="C41" s="124" t="s">
        <v>237</v>
      </c>
      <c r="D41" s="124"/>
      <c r="E41" s="124"/>
      <c r="F41" s="55"/>
      <c r="G41" s="52"/>
      <c r="H41" s="51"/>
      <c r="I41" s="51"/>
      <c r="J41" s="51"/>
      <c r="K41" s="51"/>
      <c r="L41" s="51"/>
      <c r="M41" s="51"/>
      <c r="N41" s="51"/>
      <c r="O41" s="51"/>
      <c r="P41" s="51"/>
    </row>
    <row r="42" spans="1:16" ht="27.75" customHeight="1" x14ac:dyDescent="0.45">
      <c r="A42" s="57"/>
      <c r="B42" s="58"/>
      <c r="C42" s="124"/>
      <c r="D42" s="124"/>
      <c r="E42" s="124"/>
      <c r="F42" s="55"/>
      <c r="G42" s="52"/>
      <c r="H42" s="51"/>
      <c r="I42" s="51"/>
      <c r="J42" s="51"/>
      <c r="K42" s="51"/>
      <c r="L42" s="51"/>
      <c r="M42" s="51"/>
      <c r="N42" s="51"/>
      <c r="O42" s="51"/>
      <c r="P42" s="51"/>
    </row>
    <row r="43" spans="1:16" ht="18.5" x14ac:dyDescent="0.45">
      <c r="A43" s="57"/>
      <c r="B43" s="58"/>
      <c r="C43" s="55"/>
      <c r="D43" s="55"/>
      <c r="E43" s="55"/>
      <c r="F43" s="55"/>
      <c r="G43" s="52"/>
      <c r="H43" s="51"/>
      <c r="I43" s="51"/>
      <c r="J43" s="51"/>
      <c r="K43" s="51"/>
      <c r="L43" s="51"/>
      <c r="M43" s="51"/>
      <c r="N43" s="51"/>
      <c r="O43" s="51"/>
      <c r="P43" s="51"/>
    </row>
    <row r="44" spans="1:16" ht="18.5" x14ac:dyDescent="0.45">
      <c r="A44" s="52"/>
      <c r="B44" s="58" t="s">
        <v>238</v>
      </c>
      <c r="C44" s="124" t="s">
        <v>239</v>
      </c>
      <c r="D44" s="124"/>
      <c r="E44" s="124"/>
      <c r="F44" s="55"/>
      <c r="G44" s="52"/>
      <c r="H44" s="51"/>
      <c r="I44" s="51"/>
      <c r="J44" s="51"/>
      <c r="K44" s="51"/>
      <c r="L44" s="51"/>
      <c r="M44" s="51"/>
      <c r="N44" s="51"/>
      <c r="O44" s="51"/>
      <c r="P44" s="51"/>
    </row>
    <row r="45" spans="1:16" ht="15" customHeight="1" x14ac:dyDescent="0.45">
      <c r="A45" s="52"/>
      <c r="B45" s="58"/>
      <c r="C45" s="124"/>
      <c r="D45" s="124"/>
      <c r="E45" s="124"/>
      <c r="F45" s="55"/>
      <c r="G45" s="52"/>
      <c r="H45" s="51"/>
      <c r="I45" s="51"/>
      <c r="J45" s="51"/>
      <c r="K45" s="51"/>
      <c r="L45" s="51"/>
      <c r="M45" s="51"/>
      <c r="N45" s="51"/>
      <c r="O45" s="51"/>
      <c r="P45" s="51"/>
    </row>
    <row r="46" spans="1:16" ht="18.5" x14ac:dyDescent="0.45">
      <c r="A46" s="52"/>
      <c r="B46" s="58"/>
      <c r="C46" s="55"/>
      <c r="D46" s="55"/>
      <c r="E46" s="55"/>
      <c r="F46" s="55"/>
      <c r="G46" s="52"/>
      <c r="H46" s="51"/>
      <c r="I46" s="51"/>
      <c r="J46" s="51"/>
      <c r="K46" s="51"/>
      <c r="L46" s="51"/>
      <c r="M46" s="51"/>
      <c r="N46" s="51"/>
      <c r="O46" s="51"/>
      <c r="P46" s="51"/>
    </row>
    <row r="47" spans="1:16" ht="21" customHeight="1" x14ac:dyDescent="0.45">
      <c r="A47" s="52"/>
      <c r="B47" s="58" t="s">
        <v>240</v>
      </c>
      <c r="C47" s="55" t="s">
        <v>241</v>
      </c>
      <c r="D47" s="52"/>
      <c r="E47" s="52"/>
      <c r="F47" s="52"/>
      <c r="G47" s="52"/>
      <c r="H47" s="51"/>
      <c r="I47" s="51"/>
      <c r="J47" s="51"/>
      <c r="K47" s="51"/>
      <c r="L47" s="51"/>
      <c r="M47" s="51"/>
      <c r="N47" s="51"/>
      <c r="O47" s="51"/>
      <c r="P47" s="51"/>
    </row>
    <row r="48" spans="1:16" ht="18.5" x14ac:dyDescent="0.45">
      <c r="A48" s="52"/>
      <c r="B48" s="58"/>
      <c r="C48" s="55"/>
      <c r="D48" s="55"/>
      <c r="E48" s="55"/>
      <c r="F48" s="55"/>
      <c r="G48" s="52"/>
      <c r="H48" s="51"/>
      <c r="I48" s="51"/>
      <c r="J48" s="51"/>
      <c r="K48" s="51"/>
      <c r="L48" s="51"/>
      <c r="M48" s="51"/>
      <c r="N48" s="51"/>
      <c r="O48" s="51"/>
      <c r="P48" s="51"/>
    </row>
    <row r="49" spans="1:16" ht="47.25" customHeight="1" x14ac:dyDescent="0.45">
      <c r="A49" s="52"/>
      <c r="B49" s="58" t="s">
        <v>43</v>
      </c>
      <c r="C49" s="125" t="s">
        <v>242</v>
      </c>
      <c r="D49" s="124"/>
      <c r="E49" s="124"/>
      <c r="F49" s="55"/>
      <c r="G49" s="52"/>
      <c r="H49" s="51"/>
      <c r="I49" s="51"/>
      <c r="J49" s="51"/>
      <c r="K49" s="51"/>
      <c r="L49" s="51"/>
      <c r="M49" s="51"/>
      <c r="N49" s="51"/>
      <c r="O49" s="51"/>
      <c r="P49" s="51"/>
    </row>
    <row r="50" spans="1:16" ht="18.5" x14ac:dyDescent="0.45">
      <c r="A50" s="52"/>
      <c r="B50" s="58"/>
      <c r="C50" s="56"/>
      <c r="D50" s="55"/>
      <c r="E50" s="55"/>
      <c r="F50" s="55"/>
      <c r="G50" s="52"/>
      <c r="H50" s="51"/>
      <c r="I50" s="51"/>
      <c r="J50" s="51"/>
      <c r="K50" s="51"/>
      <c r="L50" s="51"/>
      <c r="M50" s="51"/>
      <c r="N50" s="51"/>
      <c r="O50" s="51"/>
      <c r="P50" s="51"/>
    </row>
    <row r="51" spans="1:16" ht="21.75" customHeight="1" x14ac:dyDescent="0.45">
      <c r="A51" s="52"/>
      <c r="B51" s="58" t="s">
        <v>243</v>
      </c>
      <c r="C51" s="56" t="s">
        <v>244</v>
      </c>
      <c r="D51" s="55"/>
      <c r="E51" s="55"/>
      <c r="F51" s="55"/>
      <c r="G51" s="52"/>
      <c r="H51" s="51"/>
      <c r="I51" s="51"/>
      <c r="J51" s="51"/>
      <c r="K51" s="51"/>
      <c r="L51" s="51"/>
      <c r="M51" s="51"/>
      <c r="N51" s="51"/>
      <c r="O51" s="51"/>
      <c r="P51" s="51"/>
    </row>
    <row r="52" spans="1:16" ht="18.5" x14ac:dyDescent="0.45">
      <c r="A52" s="52"/>
      <c r="B52" s="58"/>
      <c r="C52" s="55"/>
      <c r="D52" s="55"/>
      <c r="E52" s="55"/>
      <c r="F52" s="55"/>
      <c r="G52" s="52"/>
      <c r="H52" s="51"/>
      <c r="I52" s="51"/>
      <c r="J52" s="51"/>
      <c r="K52" s="51"/>
      <c r="L52" s="51"/>
      <c r="M52" s="51"/>
      <c r="N52" s="51"/>
      <c r="O52" s="51"/>
      <c r="P52" s="51"/>
    </row>
    <row r="53" spans="1:16" ht="38.25" customHeight="1" x14ac:dyDescent="0.45">
      <c r="A53" s="52"/>
      <c r="B53" s="58" t="s">
        <v>245</v>
      </c>
      <c r="C53" s="124" t="s">
        <v>246</v>
      </c>
      <c r="D53" s="124"/>
      <c r="E53" s="124"/>
      <c r="F53" s="52"/>
      <c r="G53" s="52"/>
      <c r="H53" s="51"/>
      <c r="I53" s="51"/>
      <c r="J53" s="51"/>
      <c r="K53" s="51"/>
      <c r="L53" s="51"/>
      <c r="M53" s="51"/>
      <c r="N53" s="51"/>
      <c r="O53" s="51"/>
      <c r="P53" s="51"/>
    </row>
    <row r="54" spans="1:16" ht="18.5" x14ac:dyDescent="0.45">
      <c r="A54" s="52"/>
      <c r="B54" s="58"/>
      <c r="C54" s="55"/>
      <c r="D54" s="55"/>
      <c r="E54" s="55"/>
      <c r="F54" s="52"/>
      <c r="G54" s="52"/>
      <c r="H54" s="51"/>
      <c r="I54" s="51"/>
      <c r="J54" s="51"/>
      <c r="K54" s="51"/>
      <c r="L54" s="51"/>
      <c r="M54" s="51"/>
      <c r="N54" s="51"/>
      <c r="O54" s="51"/>
      <c r="P54" s="51"/>
    </row>
    <row r="55" spans="1:16" ht="18.5" x14ac:dyDescent="0.45">
      <c r="A55" s="52"/>
      <c r="B55" s="58"/>
      <c r="C55" s="55"/>
      <c r="D55" s="52"/>
      <c r="E55" s="52"/>
      <c r="F55" s="52"/>
      <c r="G55" s="52"/>
      <c r="H55" s="51"/>
      <c r="I55" s="51"/>
      <c r="J55" s="51"/>
      <c r="K55" s="51"/>
      <c r="L55" s="51"/>
      <c r="M55" s="51"/>
      <c r="N55" s="51"/>
      <c r="O55" s="51"/>
      <c r="P55" s="51"/>
    </row>
    <row r="56" spans="1:16" ht="18.5" x14ac:dyDescent="0.45">
      <c r="A56" s="54" t="s">
        <v>247</v>
      </c>
      <c r="B56" s="58"/>
      <c r="C56" s="55"/>
      <c r="D56" s="52"/>
      <c r="E56" s="52"/>
      <c r="F56" s="52"/>
      <c r="G56" s="52"/>
      <c r="H56" s="51"/>
      <c r="I56" s="51"/>
      <c r="J56" s="51"/>
      <c r="K56" s="51"/>
      <c r="L56" s="51"/>
      <c r="M56" s="51"/>
      <c r="N56" s="51"/>
      <c r="O56" s="51"/>
      <c r="P56" s="51"/>
    </row>
    <row r="57" spans="1:16" ht="18.5" x14ac:dyDescent="0.45">
      <c r="A57" s="54"/>
      <c r="B57" s="58"/>
      <c r="C57" s="55"/>
      <c r="D57" s="52"/>
      <c r="E57" s="52"/>
      <c r="F57" s="52"/>
      <c r="G57" s="52"/>
      <c r="H57" s="51"/>
      <c r="I57" s="51"/>
      <c r="J57" s="51"/>
      <c r="K57" s="51"/>
      <c r="L57" s="51"/>
      <c r="M57" s="51"/>
      <c r="N57" s="51"/>
      <c r="O57" s="51"/>
      <c r="P57" s="51"/>
    </row>
    <row r="58" spans="1:16" ht="18.5" x14ac:dyDescent="0.45">
      <c r="A58" s="54"/>
      <c r="B58" s="126" t="s">
        <v>248</v>
      </c>
      <c r="C58" s="127"/>
      <c r="D58" s="128"/>
      <c r="E58" s="52"/>
      <c r="F58" s="52"/>
      <c r="G58" s="52"/>
      <c r="H58" s="51"/>
      <c r="I58" s="51"/>
      <c r="J58" s="51"/>
      <c r="K58" s="51"/>
      <c r="L58" s="51"/>
      <c r="M58" s="51"/>
      <c r="N58" s="51"/>
      <c r="O58" s="51"/>
      <c r="P58" s="51"/>
    </row>
    <row r="59" spans="1:16" ht="18.5" x14ac:dyDescent="0.45">
      <c r="A59" s="54"/>
      <c r="B59" s="58"/>
      <c r="C59" s="55"/>
      <c r="D59" s="52"/>
      <c r="E59" s="52"/>
      <c r="F59" s="52"/>
      <c r="G59" s="52"/>
      <c r="H59" s="51"/>
      <c r="I59" s="51"/>
      <c r="J59" s="51"/>
      <c r="K59" s="51"/>
      <c r="L59" s="51"/>
      <c r="M59" s="51"/>
      <c r="N59" s="51"/>
      <c r="O59" s="51"/>
      <c r="P59" s="51"/>
    </row>
    <row r="60" spans="1:16" ht="48" customHeight="1" x14ac:dyDescent="0.45">
      <c r="A60" s="54"/>
      <c r="B60" s="120" t="s">
        <v>249</v>
      </c>
      <c r="C60" s="120"/>
      <c r="D60" s="120"/>
      <c r="E60" s="52"/>
      <c r="F60" s="52"/>
      <c r="G60" s="52"/>
      <c r="H60" s="51"/>
      <c r="I60" s="51"/>
      <c r="J60" s="51"/>
      <c r="K60" s="51"/>
      <c r="L60" s="51"/>
      <c r="M60" s="51"/>
      <c r="N60" s="51"/>
      <c r="O60" s="51"/>
      <c r="P60" s="51"/>
    </row>
    <row r="61" spans="1:16" ht="18.5" x14ac:dyDescent="0.45">
      <c r="A61" s="54"/>
      <c r="B61" s="58"/>
      <c r="C61" s="55"/>
      <c r="D61" s="52"/>
      <c r="E61" s="52"/>
      <c r="F61" s="52"/>
      <c r="G61" s="52"/>
      <c r="H61" s="51"/>
      <c r="I61" s="51"/>
      <c r="J61" s="51"/>
      <c r="K61" s="51"/>
      <c r="L61" s="51"/>
      <c r="M61" s="51"/>
      <c r="N61" s="51"/>
      <c r="O61" s="51"/>
      <c r="P61" s="51"/>
    </row>
    <row r="62" spans="1:16" ht="125.25" customHeight="1" x14ac:dyDescent="0.45">
      <c r="A62" s="54"/>
      <c r="B62" s="114" t="s">
        <v>250</v>
      </c>
      <c r="C62" s="114"/>
      <c r="D62" s="114"/>
      <c r="E62" s="114"/>
      <c r="F62" s="52"/>
      <c r="G62" s="52"/>
      <c r="H62" s="51"/>
      <c r="I62" s="51"/>
      <c r="J62" s="51"/>
      <c r="K62" s="51"/>
      <c r="L62" s="51"/>
      <c r="M62" s="51"/>
      <c r="N62" s="51"/>
      <c r="O62" s="51"/>
      <c r="P62" s="51"/>
    </row>
    <row r="63" spans="1:16" ht="18.5" x14ac:dyDescent="0.45">
      <c r="A63" s="54"/>
      <c r="B63" s="58"/>
      <c r="C63" s="55"/>
      <c r="D63" s="52"/>
      <c r="E63" s="52"/>
      <c r="F63" s="52"/>
      <c r="G63" s="52"/>
      <c r="H63" s="51"/>
      <c r="I63" s="51"/>
      <c r="J63" s="51"/>
      <c r="K63" s="51"/>
      <c r="L63" s="51"/>
      <c r="M63" s="51"/>
      <c r="N63" s="51"/>
      <c r="O63" s="51"/>
      <c r="P63" s="51"/>
    </row>
    <row r="64" spans="1:16" ht="42" customHeight="1" x14ac:dyDescent="0.45">
      <c r="A64" s="51"/>
      <c r="B64" s="62" t="s">
        <v>251</v>
      </c>
      <c r="C64" s="115" t="s">
        <v>252</v>
      </c>
      <c r="D64" s="116"/>
      <c r="E64" s="117"/>
      <c r="F64" s="55"/>
      <c r="G64" s="52"/>
      <c r="H64" s="51"/>
      <c r="I64" s="51"/>
      <c r="J64" s="51"/>
      <c r="K64" s="51"/>
      <c r="L64" s="51"/>
      <c r="M64" s="51"/>
      <c r="N64" s="51"/>
      <c r="O64" s="51"/>
      <c r="P64" s="51"/>
    </row>
    <row r="65" spans="1:16" ht="18.5" x14ac:dyDescent="0.45">
      <c r="A65" s="55"/>
      <c r="B65" s="58"/>
      <c r="C65" s="55"/>
      <c r="D65" s="52"/>
      <c r="E65" s="52"/>
      <c r="F65" s="52"/>
      <c r="G65" s="52"/>
      <c r="H65" s="51"/>
      <c r="I65" s="51"/>
      <c r="J65" s="51"/>
      <c r="K65" s="51"/>
      <c r="L65" s="51"/>
      <c r="M65" s="51"/>
      <c r="N65" s="51"/>
      <c r="O65" s="51"/>
      <c r="P65" s="51"/>
    </row>
    <row r="66" spans="1:16" ht="45" customHeight="1" x14ac:dyDescent="0.45">
      <c r="A66" s="51"/>
      <c r="B66" s="118" t="s">
        <v>253</v>
      </c>
      <c r="C66" s="119" t="s">
        <v>254</v>
      </c>
      <c r="D66" s="116"/>
      <c r="E66" s="117"/>
      <c r="F66" s="52"/>
      <c r="G66" s="52"/>
      <c r="H66" s="51"/>
      <c r="I66" s="51"/>
      <c r="J66" s="51"/>
      <c r="K66" s="51"/>
      <c r="L66" s="51"/>
      <c r="M66" s="51"/>
      <c r="N66" s="51"/>
      <c r="O66" s="51"/>
      <c r="P66" s="51"/>
    </row>
    <row r="67" spans="1:16" ht="45.75" customHeight="1" x14ac:dyDescent="0.45">
      <c r="A67" s="51"/>
      <c r="B67" s="118"/>
      <c r="C67" s="119" t="s">
        <v>255</v>
      </c>
      <c r="D67" s="116"/>
      <c r="E67" s="117"/>
      <c r="F67" s="52"/>
      <c r="G67" s="52"/>
      <c r="H67" s="51"/>
      <c r="I67" s="51"/>
      <c r="J67" s="51"/>
      <c r="K67" s="51"/>
      <c r="L67" s="51"/>
      <c r="M67" s="51"/>
      <c r="N67" s="51"/>
      <c r="O67" s="51"/>
      <c r="P67" s="51"/>
    </row>
    <row r="68" spans="1:16" ht="61.5" customHeight="1" x14ac:dyDescent="0.45">
      <c r="A68" s="51"/>
      <c r="B68" s="118"/>
      <c r="C68" s="119" t="s">
        <v>256</v>
      </c>
      <c r="D68" s="116"/>
      <c r="E68" s="117"/>
      <c r="F68" s="52"/>
      <c r="G68" s="52"/>
      <c r="H68" s="51"/>
      <c r="I68" s="51"/>
      <c r="J68" s="51"/>
      <c r="K68" s="51"/>
      <c r="L68" s="51"/>
      <c r="M68" s="51"/>
      <c r="N68" s="51"/>
      <c r="O68" s="51"/>
      <c r="P68" s="51"/>
    </row>
    <row r="69" spans="1:16" ht="232.5" customHeight="1" x14ac:dyDescent="0.45">
      <c r="A69" s="51"/>
      <c r="B69" s="118"/>
      <c r="C69" s="119" t="s">
        <v>257</v>
      </c>
      <c r="D69" s="116"/>
      <c r="E69" s="117"/>
      <c r="F69" s="52"/>
      <c r="G69" s="52"/>
      <c r="H69" s="51"/>
      <c r="I69" s="51"/>
      <c r="J69" s="51"/>
      <c r="K69" s="51"/>
      <c r="L69" s="51"/>
      <c r="M69" s="51"/>
      <c r="N69" s="51"/>
      <c r="O69" s="51"/>
      <c r="P69" s="51"/>
    </row>
    <row r="70" spans="1:16" ht="133.5" customHeight="1" x14ac:dyDescent="0.45">
      <c r="A70" s="52"/>
      <c r="B70" s="118"/>
      <c r="C70" s="119" t="s">
        <v>258</v>
      </c>
      <c r="D70" s="116"/>
      <c r="E70" s="117"/>
      <c r="F70" s="52"/>
      <c r="G70" s="52"/>
      <c r="H70" s="51"/>
      <c r="I70" s="51"/>
      <c r="J70" s="51"/>
      <c r="K70" s="51"/>
      <c r="L70" s="51"/>
      <c r="M70" s="51"/>
      <c r="N70" s="51"/>
      <c r="O70" s="51"/>
      <c r="P70" s="51"/>
    </row>
    <row r="71" spans="1:16" ht="51.75" customHeight="1" x14ac:dyDescent="0.45">
      <c r="A71" s="52"/>
      <c r="B71" s="118"/>
      <c r="C71" s="119" t="s">
        <v>259</v>
      </c>
      <c r="D71" s="116"/>
      <c r="E71" s="117"/>
      <c r="F71" s="52"/>
      <c r="G71" s="52"/>
      <c r="H71" s="51"/>
      <c r="I71" s="51"/>
      <c r="J71" s="51"/>
      <c r="K71" s="51"/>
      <c r="L71" s="51"/>
      <c r="M71" s="51"/>
      <c r="N71" s="51"/>
      <c r="O71" s="51"/>
      <c r="P71" s="51"/>
    </row>
    <row r="72" spans="1:16" ht="123.75" customHeight="1" x14ac:dyDescent="0.45">
      <c r="A72" s="52"/>
      <c r="B72" s="118"/>
      <c r="C72" s="119" t="s">
        <v>260</v>
      </c>
      <c r="D72" s="116"/>
      <c r="E72" s="117"/>
      <c r="F72" s="52"/>
      <c r="G72" s="52"/>
      <c r="H72" s="51"/>
      <c r="I72" s="51"/>
      <c r="J72" s="51"/>
      <c r="K72" s="51"/>
      <c r="L72" s="51"/>
      <c r="M72" s="51"/>
      <c r="N72" s="51"/>
      <c r="O72" s="51"/>
      <c r="P72" s="51"/>
    </row>
    <row r="73" spans="1:16" ht="60" customHeight="1" x14ac:dyDescent="0.45">
      <c r="A73" s="52"/>
      <c r="B73" s="118"/>
      <c r="C73" s="119" t="s">
        <v>261</v>
      </c>
      <c r="D73" s="116"/>
      <c r="E73" s="117"/>
      <c r="F73" s="52"/>
      <c r="G73" s="52"/>
      <c r="H73" s="51"/>
      <c r="I73" s="51"/>
      <c r="J73" s="51"/>
      <c r="K73" s="51"/>
      <c r="L73" s="51"/>
      <c r="M73" s="51"/>
      <c r="N73" s="51"/>
      <c r="O73" s="51"/>
      <c r="P73" s="51"/>
    </row>
    <row r="74" spans="1:16" ht="18.5" x14ac:dyDescent="0.45">
      <c r="A74" s="52"/>
      <c r="B74" s="52"/>
      <c r="C74" s="55"/>
      <c r="D74" s="52"/>
      <c r="E74" s="52"/>
      <c r="F74" s="52"/>
      <c r="G74" s="52"/>
      <c r="H74" s="51"/>
      <c r="I74" s="51"/>
      <c r="J74" s="51"/>
      <c r="K74" s="51"/>
      <c r="L74" s="51"/>
      <c r="M74" s="51"/>
      <c r="N74" s="51"/>
      <c r="O74" s="51"/>
      <c r="P74" s="51"/>
    </row>
    <row r="75" spans="1:16" ht="18.5" x14ac:dyDescent="0.45">
      <c r="A75" s="54" t="s">
        <v>262</v>
      </c>
      <c r="B75" s="52"/>
      <c r="C75" s="52"/>
      <c r="D75" s="52"/>
      <c r="E75" s="52"/>
      <c r="F75" s="51"/>
      <c r="G75" s="51"/>
      <c r="H75" s="51"/>
      <c r="I75" s="51"/>
      <c r="J75" s="51"/>
      <c r="K75" s="51"/>
      <c r="L75" s="51"/>
      <c r="M75" s="51"/>
      <c r="N75" s="51"/>
      <c r="O75" s="51"/>
      <c r="P75" s="51"/>
    </row>
    <row r="76" spans="1:16" ht="18.5" x14ac:dyDescent="0.45">
      <c r="A76" s="54"/>
      <c r="B76" s="52"/>
      <c r="C76" s="52"/>
      <c r="D76" s="52"/>
      <c r="E76" s="52"/>
      <c r="F76" s="51"/>
      <c r="G76" s="51"/>
      <c r="H76" s="51"/>
      <c r="I76" s="51"/>
      <c r="J76" s="51"/>
      <c r="K76" s="51"/>
      <c r="L76" s="51"/>
      <c r="M76" s="51"/>
      <c r="N76" s="51"/>
      <c r="O76" s="51"/>
      <c r="P76" s="51"/>
    </row>
    <row r="77" spans="1:16" ht="18.5" x14ac:dyDescent="0.45">
      <c r="A77" s="55" t="s">
        <v>263</v>
      </c>
      <c r="B77" s="52"/>
      <c r="C77" s="52"/>
      <c r="D77" s="52"/>
      <c r="E77" s="52"/>
      <c r="F77" s="51"/>
      <c r="G77" s="51"/>
      <c r="H77" s="51"/>
      <c r="I77" s="51"/>
      <c r="J77" s="51"/>
      <c r="K77" s="51"/>
      <c r="L77" s="51"/>
      <c r="M77" s="51"/>
      <c r="N77" s="51"/>
      <c r="O77" s="51"/>
      <c r="P77" s="51"/>
    </row>
    <row r="78" spans="1:16" ht="18.5" x14ac:dyDescent="0.45">
      <c r="A78" s="55"/>
      <c r="B78" s="52"/>
      <c r="C78" s="52"/>
      <c r="D78" s="52"/>
      <c r="E78" s="52"/>
      <c r="F78" s="51"/>
      <c r="G78" s="51"/>
      <c r="H78" s="51"/>
      <c r="I78" s="51"/>
      <c r="J78" s="51"/>
      <c r="K78" s="51"/>
      <c r="L78" s="51"/>
      <c r="M78" s="51"/>
      <c r="N78" s="51"/>
      <c r="O78" s="51"/>
      <c r="P78" s="51"/>
    </row>
    <row r="79" spans="1:16" ht="18.5" x14ac:dyDescent="0.45">
      <c r="A79" s="58" t="s">
        <v>264</v>
      </c>
      <c r="B79" s="52"/>
      <c r="C79" s="52"/>
      <c r="D79" s="52"/>
      <c r="E79" s="52"/>
      <c r="F79" s="58" t="s">
        <v>265</v>
      </c>
      <c r="G79" s="51"/>
      <c r="H79" s="51"/>
      <c r="I79" s="51"/>
      <c r="J79" s="51"/>
      <c r="K79" s="51"/>
      <c r="L79" s="51"/>
      <c r="M79" s="51"/>
      <c r="N79" s="51"/>
      <c r="O79" s="51"/>
      <c r="P79" s="51"/>
    </row>
    <row r="80" spans="1:16" ht="18.5" x14ac:dyDescent="0.45">
      <c r="A80" s="58"/>
      <c r="B80" s="52"/>
      <c r="C80" s="52"/>
      <c r="D80" s="52"/>
      <c r="E80" s="52"/>
      <c r="F80" s="51"/>
      <c r="G80" s="51"/>
      <c r="H80" s="51"/>
      <c r="I80" s="51"/>
      <c r="J80" s="51"/>
      <c r="K80" s="51"/>
      <c r="L80" s="51"/>
      <c r="M80" s="51"/>
      <c r="N80" s="51"/>
      <c r="O80" s="51"/>
      <c r="P80" s="51"/>
    </row>
    <row r="81" spans="1:12" ht="25.5" customHeight="1" x14ac:dyDescent="0.35">
      <c r="B81" s="63"/>
      <c r="C81" s="60" t="s">
        <v>266</v>
      </c>
      <c r="D81" s="64" t="s">
        <v>267</v>
      </c>
      <c r="F81" s="105" t="s">
        <v>268</v>
      </c>
      <c r="G81" s="65" t="s">
        <v>269</v>
      </c>
      <c r="H81" s="66">
        <v>4</v>
      </c>
      <c r="I81" s="67"/>
      <c r="J81" s="68"/>
      <c r="K81" s="68"/>
      <c r="L81" s="68"/>
    </row>
    <row r="82" spans="1:12" ht="27" customHeight="1" x14ac:dyDescent="0.35">
      <c r="B82" s="69"/>
      <c r="C82" s="60" t="s">
        <v>270</v>
      </c>
      <c r="D82" s="64" t="s">
        <v>271</v>
      </c>
      <c r="F82" s="106"/>
      <c r="G82" s="65" t="s">
        <v>227</v>
      </c>
      <c r="H82" s="66">
        <v>3</v>
      </c>
      <c r="I82" s="70"/>
      <c r="J82" s="67"/>
      <c r="K82" s="68"/>
      <c r="L82" s="68"/>
    </row>
    <row r="83" spans="1:12" ht="26" x14ac:dyDescent="0.35">
      <c r="B83" s="71"/>
      <c r="C83" s="60" t="s">
        <v>272</v>
      </c>
      <c r="D83" s="64" t="s">
        <v>273</v>
      </c>
      <c r="F83" s="106"/>
      <c r="G83" s="65" t="s">
        <v>225</v>
      </c>
      <c r="H83" s="66">
        <v>2</v>
      </c>
      <c r="I83" s="70"/>
      <c r="J83" s="67"/>
      <c r="K83" s="67"/>
      <c r="L83" s="68"/>
    </row>
    <row r="84" spans="1:12" ht="26" x14ac:dyDescent="0.35">
      <c r="F84" s="107"/>
      <c r="G84" s="65" t="s">
        <v>223</v>
      </c>
      <c r="H84" s="66">
        <v>1</v>
      </c>
      <c r="I84" s="70"/>
      <c r="J84" s="70"/>
      <c r="K84" s="70"/>
      <c r="L84" s="67"/>
    </row>
    <row r="85" spans="1:12" x14ac:dyDescent="0.35">
      <c r="I85" s="72">
        <v>1</v>
      </c>
      <c r="J85" s="72">
        <v>2</v>
      </c>
      <c r="K85" s="72">
        <v>3</v>
      </c>
      <c r="L85" s="72">
        <v>4</v>
      </c>
    </row>
    <row r="86" spans="1:12" ht="52" x14ac:dyDescent="0.35">
      <c r="I86" s="65" t="s">
        <v>233</v>
      </c>
      <c r="J86" s="65" t="s">
        <v>234</v>
      </c>
      <c r="K86" s="65" t="s">
        <v>235</v>
      </c>
      <c r="L86" s="65" t="s">
        <v>236</v>
      </c>
    </row>
    <row r="87" spans="1:12" ht="15" customHeight="1" x14ac:dyDescent="0.35">
      <c r="I87" s="108" t="s">
        <v>274</v>
      </c>
      <c r="J87" s="109"/>
      <c r="K87" s="109"/>
      <c r="L87" s="110"/>
    </row>
    <row r="89" spans="1:12" x14ac:dyDescent="0.35">
      <c r="A89" s="54" t="s">
        <v>275</v>
      </c>
    </row>
    <row r="91" spans="1:12" ht="409.5" customHeight="1" x14ac:dyDescent="0.35">
      <c r="A91" s="111" t="s">
        <v>276</v>
      </c>
      <c r="B91" s="111"/>
      <c r="C91" s="111"/>
      <c r="D91" s="111"/>
      <c r="E91" s="111"/>
    </row>
    <row r="92" spans="1:12" ht="120.75" customHeight="1" x14ac:dyDescent="0.35">
      <c r="A92" s="111"/>
      <c r="B92" s="111"/>
      <c r="C92" s="111"/>
      <c r="D92" s="111"/>
      <c r="E92" s="111"/>
    </row>
    <row r="95" spans="1:12" x14ac:dyDescent="0.35">
      <c r="A95" s="73" t="s">
        <v>277</v>
      </c>
    </row>
    <row r="97" spans="1:5" ht="48.75" customHeight="1" x14ac:dyDescent="0.35">
      <c r="A97" s="112" t="s">
        <v>278</v>
      </c>
      <c r="B97" s="113"/>
      <c r="C97" s="113"/>
      <c r="D97" s="113"/>
      <c r="E97" s="113"/>
    </row>
    <row r="100" spans="1:5" x14ac:dyDescent="0.35">
      <c r="A100" s="74"/>
    </row>
    <row r="101" spans="1:5" x14ac:dyDescent="0.35">
      <c r="A101" s="75"/>
    </row>
  </sheetData>
  <mergeCells count="27">
    <mergeCell ref="B60:D60"/>
    <mergeCell ref="A1:E1"/>
    <mergeCell ref="B10:E11"/>
    <mergeCell ref="B13:E13"/>
    <mergeCell ref="B15:E15"/>
    <mergeCell ref="B17:E19"/>
    <mergeCell ref="C27:E27"/>
    <mergeCell ref="C41:E42"/>
    <mergeCell ref="C44:E45"/>
    <mergeCell ref="C49:E49"/>
    <mergeCell ref="C53:E53"/>
    <mergeCell ref="B58:D58"/>
    <mergeCell ref="F81:F84"/>
    <mergeCell ref="I87:L87"/>
    <mergeCell ref="A91:E92"/>
    <mergeCell ref="A97:E97"/>
    <mergeCell ref="B62:E62"/>
    <mergeCell ref="C64:E64"/>
    <mergeCell ref="B66:B73"/>
    <mergeCell ref="C66:E66"/>
    <mergeCell ref="C67:E67"/>
    <mergeCell ref="C68:E68"/>
    <mergeCell ref="C69:E69"/>
    <mergeCell ref="C70:E70"/>
    <mergeCell ref="C71:E71"/>
    <mergeCell ref="C72:E72"/>
    <mergeCell ref="C73:E73"/>
  </mergeCells>
  <pageMargins left="0.7" right="0.7" top="0.75" bottom="0.75" header="0.3" footer="0.3"/>
  <pageSetup paperSize="9"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4BE8A-0271-4969-AF9B-BE9CBAC033A4}">
  <sheetPr>
    <tabColor theme="6" tint="0.39997558519241921"/>
    <pageSetUpPr fitToPage="1"/>
  </sheetPr>
  <dimension ref="A1:V40"/>
  <sheetViews>
    <sheetView topLeftCell="A5" zoomScaleNormal="100" zoomScaleSheetLayoutView="100" workbookViewId="0">
      <selection activeCell="H11" sqref="H11"/>
    </sheetView>
  </sheetViews>
  <sheetFormatPr baseColWidth="10" defaultColWidth="8.7265625" defaultRowHeight="12.5" x14ac:dyDescent="0.25"/>
  <cols>
    <col min="1" max="1" width="12.7265625" style="13" customWidth="1"/>
    <col min="2" max="2" width="64.7265625" style="13" customWidth="1"/>
    <col min="3" max="3" width="13.26953125" style="13" customWidth="1"/>
    <col min="4" max="4" width="15" style="13" customWidth="1"/>
    <col min="5" max="5" width="14.453125" style="13" customWidth="1"/>
    <col min="6" max="6" width="12.7265625" style="13" customWidth="1"/>
    <col min="7" max="7" width="64.7265625" style="13" customWidth="1"/>
    <col min="8" max="8" width="28.453125" style="13" customWidth="1"/>
    <col min="9" max="9" width="23.453125" style="13" customWidth="1"/>
    <col min="10" max="11" width="28.453125" style="13" customWidth="1"/>
    <col min="12" max="14" width="14.7265625" style="13" customWidth="1"/>
    <col min="15" max="15" width="64.7265625" style="13" customWidth="1"/>
    <col min="16" max="17" width="14.7265625" style="13" customWidth="1"/>
    <col min="18" max="19" width="28.453125" style="13" customWidth="1"/>
    <col min="20" max="22" width="14.7265625" style="13" customWidth="1"/>
    <col min="23" max="23" width="13.26953125" style="13" customWidth="1"/>
    <col min="24" max="24" width="12.7265625" style="13" customWidth="1"/>
    <col min="25" max="25" width="13.7265625" style="13" customWidth="1"/>
    <col min="26" max="26" width="41.26953125" style="13" customWidth="1"/>
    <col min="27" max="16384" width="8.7265625" style="13"/>
  </cols>
  <sheetData>
    <row r="1" spans="1:22" ht="13" x14ac:dyDescent="0.3">
      <c r="A1" s="3"/>
      <c r="B1" s="3"/>
      <c r="C1" s="3"/>
      <c r="D1" s="3"/>
      <c r="E1" s="3"/>
      <c r="F1" s="3"/>
      <c r="G1" s="3"/>
      <c r="H1" s="3"/>
      <c r="I1" s="3"/>
      <c r="J1" s="3"/>
      <c r="K1" s="3"/>
      <c r="L1" s="3"/>
      <c r="M1" s="3"/>
      <c r="N1" s="3"/>
      <c r="O1" s="3"/>
      <c r="P1" s="3"/>
      <c r="Q1" s="3"/>
    </row>
    <row r="2" spans="1:22" ht="13.5" thickBot="1" x14ac:dyDescent="0.35">
      <c r="A2" s="3"/>
      <c r="B2" s="3"/>
      <c r="C2" s="3"/>
      <c r="D2" s="3"/>
      <c r="E2" s="3"/>
      <c r="F2" s="3"/>
      <c r="G2" s="3"/>
      <c r="H2" s="3"/>
      <c r="I2" s="3"/>
      <c r="J2" s="3"/>
      <c r="K2" s="3"/>
      <c r="L2" s="3"/>
      <c r="M2" s="3"/>
      <c r="N2" s="3"/>
      <c r="O2" s="3"/>
      <c r="P2" s="3"/>
      <c r="Q2" s="3"/>
    </row>
    <row r="3" spans="1:22" s="14" customFormat="1" ht="15.5" x14ac:dyDescent="0.35">
      <c r="C3" s="137" t="s">
        <v>1</v>
      </c>
      <c r="D3" s="138"/>
      <c r="E3" s="139"/>
      <c r="F3" s="139"/>
      <c r="G3" s="139"/>
      <c r="H3" s="139"/>
      <c r="I3" s="140"/>
      <c r="J3" s="5"/>
      <c r="K3" s="5"/>
      <c r="L3" s="15" t="s">
        <v>34</v>
      </c>
      <c r="M3" s="15" t="s">
        <v>35</v>
      </c>
      <c r="N3" s="5"/>
      <c r="O3" s="5"/>
    </row>
    <row r="4" spans="1:22" s="16" customFormat="1" ht="24.5" x14ac:dyDescent="0.35">
      <c r="B4" s="17"/>
      <c r="C4" s="141" t="s">
        <v>3</v>
      </c>
      <c r="D4" s="142"/>
      <c r="E4" s="143" t="s">
        <v>4</v>
      </c>
      <c r="F4" s="144"/>
      <c r="G4" s="18" t="s">
        <v>5</v>
      </c>
      <c r="H4" s="19" t="s">
        <v>36</v>
      </c>
      <c r="I4" s="20" t="s">
        <v>6</v>
      </c>
      <c r="J4" s="10"/>
      <c r="K4" s="10"/>
      <c r="L4" s="15" t="s">
        <v>37</v>
      </c>
      <c r="M4" s="15" t="s">
        <v>38</v>
      </c>
      <c r="N4" s="10"/>
      <c r="O4" s="10"/>
    </row>
    <row r="5" spans="1:22" s="21" customFormat="1" ht="54" customHeight="1" thickBot="1" x14ac:dyDescent="0.4">
      <c r="B5" s="22"/>
      <c r="C5" s="145" t="s">
        <v>28</v>
      </c>
      <c r="D5" s="146"/>
      <c r="E5" s="147" t="s">
        <v>29</v>
      </c>
      <c r="F5" s="148"/>
      <c r="G5" s="23" t="str">
        <f>+'4. Medios Propios (MP)'!C13</f>
        <v>No existe una pista de auditoría adecuada que permita hacer un seguimiento completo de las actuaciones financiadas.</v>
      </c>
      <c r="H5" s="24" t="str">
        <f>+'4. Medios Propios (MP)'!D13</f>
        <v>EE( Órgano Gestor)</v>
      </c>
      <c r="I5" s="96" t="str">
        <f>+'4. Medios Propios (MP)'!E13</f>
        <v>Colusión</v>
      </c>
      <c r="J5" s="3"/>
      <c r="K5" s="3"/>
      <c r="L5" s="3"/>
      <c r="M5" s="26" t="s">
        <v>39</v>
      </c>
      <c r="N5" s="3"/>
      <c r="O5" s="3"/>
    </row>
    <row r="6" spans="1:22" ht="13" x14ac:dyDescent="0.3">
      <c r="A6" s="3"/>
      <c r="B6" s="3"/>
      <c r="C6" s="3"/>
      <c r="D6" s="3"/>
      <c r="E6" s="3"/>
      <c r="F6" s="3"/>
      <c r="G6" s="3"/>
      <c r="H6" s="3"/>
      <c r="I6" s="3"/>
      <c r="J6" s="3"/>
      <c r="K6" s="3"/>
      <c r="L6" s="3"/>
      <c r="M6" s="3"/>
      <c r="N6" s="3"/>
      <c r="O6" s="3"/>
      <c r="P6" s="3"/>
      <c r="Q6" s="3"/>
    </row>
    <row r="7" spans="1:22" ht="13" x14ac:dyDescent="0.3">
      <c r="A7" s="3"/>
      <c r="B7" s="3"/>
      <c r="C7" s="3"/>
      <c r="D7" s="3"/>
      <c r="E7" s="3"/>
      <c r="F7" s="3"/>
      <c r="G7" s="3"/>
      <c r="H7" s="3"/>
      <c r="I7" s="3"/>
      <c r="J7" s="3"/>
      <c r="K7" s="3"/>
      <c r="L7" s="3"/>
      <c r="M7" s="3"/>
      <c r="N7" s="3"/>
      <c r="O7" s="3"/>
      <c r="P7" s="3"/>
      <c r="Q7" s="3"/>
    </row>
    <row r="8" spans="1:22" ht="26.25" customHeight="1" x14ac:dyDescent="0.25">
      <c r="A8" s="133" t="s">
        <v>40</v>
      </c>
      <c r="B8" s="151"/>
      <c r="C8" s="129" t="s">
        <v>41</v>
      </c>
      <c r="D8" s="152"/>
      <c r="E8" s="153"/>
      <c r="F8" s="133" t="s">
        <v>42</v>
      </c>
      <c r="G8" s="134"/>
      <c r="H8" s="134"/>
      <c r="I8" s="134"/>
      <c r="J8" s="134"/>
      <c r="K8" s="135"/>
      <c r="L8" s="129" t="s">
        <v>43</v>
      </c>
      <c r="M8" s="130"/>
      <c r="N8" s="136"/>
      <c r="O8" s="133" t="s">
        <v>44</v>
      </c>
      <c r="P8" s="134"/>
      <c r="Q8" s="134"/>
      <c r="R8" s="134"/>
      <c r="S8" s="135"/>
      <c r="T8" s="129" t="s">
        <v>45</v>
      </c>
      <c r="U8" s="130"/>
      <c r="V8" s="136"/>
    </row>
    <row r="9" spans="1:22" ht="48" x14ac:dyDescent="0.25">
      <c r="A9" s="27" t="s">
        <v>46</v>
      </c>
      <c r="B9" s="27" t="s">
        <v>47</v>
      </c>
      <c r="C9" s="7" t="s">
        <v>48</v>
      </c>
      <c r="D9" s="7" t="s">
        <v>49</v>
      </c>
      <c r="E9" s="28" t="s">
        <v>50</v>
      </c>
      <c r="F9" s="27" t="s">
        <v>51</v>
      </c>
      <c r="G9" s="27" t="s">
        <v>52</v>
      </c>
      <c r="H9" s="27" t="s">
        <v>53</v>
      </c>
      <c r="I9" s="27" t="s">
        <v>54</v>
      </c>
      <c r="J9" s="27" t="s">
        <v>55</v>
      </c>
      <c r="K9" s="27" t="s">
        <v>56</v>
      </c>
      <c r="L9" s="7" t="s">
        <v>57</v>
      </c>
      <c r="M9" s="7" t="s">
        <v>58</v>
      </c>
      <c r="N9" s="7" t="s">
        <v>59</v>
      </c>
      <c r="O9" s="27" t="s">
        <v>60</v>
      </c>
      <c r="P9" s="27" t="s">
        <v>61</v>
      </c>
      <c r="Q9" s="27" t="s">
        <v>62</v>
      </c>
      <c r="R9" s="29" t="s">
        <v>63</v>
      </c>
      <c r="S9" s="29" t="s">
        <v>64</v>
      </c>
      <c r="T9" s="7" t="s">
        <v>65</v>
      </c>
      <c r="U9" s="7" t="s">
        <v>66</v>
      </c>
      <c r="V9" s="7" t="s">
        <v>67</v>
      </c>
    </row>
    <row r="10" spans="1:22" ht="72" x14ac:dyDescent="0.25">
      <c r="A10" s="30" t="s">
        <v>190</v>
      </c>
      <c r="B10" s="31" t="s">
        <v>191</v>
      </c>
      <c r="C10" s="32">
        <v>4</v>
      </c>
      <c r="D10" s="32">
        <v>2</v>
      </c>
      <c r="E10" s="33">
        <f>C10*D10</f>
        <v>8</v>
      </c>
      <c r="F10" s="30" t="s">
        <v>192</v>
      </c>
      <c r="G10" s="34" t="s">
        <v>193</v>
      </c>
      <c r="H10" s="97" t="s">
        <v>308</v>
      </c>
      <c r="I10" s="35" t="s">
        <v>35</v>
      </c>
      <c r="J10" s="32">
        <v>-3</v>
      </c>
      <c r="K10" s="32">
        <v>-4</v>
      </c>
      <c r="L10" s="30">
        <f t="shared" ref="L10:M13" si="0">IF(ISNUMBER(C10),IF(C10+J10&gt;1,C10+J10,1),"")</f>
        <v>1</v>
      </c>
      <c r="M10" s="30">
        <f t="shared" si="0"/>
        <v>1</v>
      </c>
      <c r="N10" s="33">
        <f>IF(OR(L10="",M10=""),"",L10*M10)</f>
        <v>1</v>
      </c>
      <c r="O10" s="36"/>
      <c r="P10" s="36"/>
      <c r="Q10" s="36"/>
      <c r="R10" s="32"/>
      <c r="S10" s="32"/>
      <c r="T10" s="30">
        <f>IF(ISNUMBER($L10),IF($L10+R10&gt;1,$L10+R10,1),"")</f>
        <v>1</v>
      </c>
      <c r="U10" s="30">
        <f>IF(ISNUMBER($M10),IF($M10+S10&gt;1,$M10+S10,1),"")</f>
        <v>1</v>
      </c>
      <c r="V10" s="33">
        <f>T10*U10</f>
        <v>1</v>
      </c>
    </row>
    <row r="11" spans="1:22" ht="84" x14ac:dyDescent="0.25">
      <c r="A11" s="30" t="s">
        <v>194</v>
      </c>
      <c r="B11" s="47" t="s">
        <v>195</v>
      </c>
      <c r="C11" s="32">
        <v>4</v>
      </c>
      <c r="D11" s="32">
        <v>2</v>
      </c>
      <c r="E11" s="33">
        <f>C11*D11</f>
        <v>8</v>
      </c>
      <c r="F11" s="30" t="s">
        <v>196</v>
      </c>
      <c r="G11" s="49" t="s">
        <v>197</v>
      </c>
      <c r="H11" s="97" t="s">
        <v>300</v>
      </c>
      <c r="I11" s="35" t="s">
        <v>35</v>
      </c>
      <c r="J11" s="32">
        <v>-3</v>
      </c>
      <c r="K11" s="32">
        <v>-4</v>
      </c>
      <c r="L11" s="30">
        <f t="shared" si="0"/>
        <v>1</v>
      </c>
      <c r="M11" s="30">
        <f t="shared" si="0"/>
        <v>1</v>
      </c>
      <c r="N11" s="33">
        <f>IF(OR(L11="",M11=""),"",L11*M11)</f>
        <v>1</v>
      </c>
      <c r="O11" s="36"/>
      <c r="P11" s="36"/>
      <c r="Q11" s="36"/>
      <c r="R11" s="32"/>
      <c r="S11" s="32"/>
      <c r="T11" s="30">
        <f>IF(ISNUMBER($L11),IF($L11+R11&gt;1,$L11+R11,1),"")</f>
        <v>1</v>
      </c>
      <c r="U11" s="30">
        <f>IF(ISNUMBER($M11),IF($M11+S11&gt;1,$M11+S11,1),"")</f>
        <v>1</v>
      </c>
      <c r="V11" s="33">
        <f>T11*U11</f>
        <v>1</v>
      </c>
    </row>
    <row r="12" spans="1:22" ht="96" x14ac:dyDescent="0.25">
      <c r="A12" s="30" t="s">
        <v>198</v>
      </c>
      <c r="B12" s="47" t="s">
        <v>199</v>
      </c>
      <c r="C12" s="32">
        <v>3</v>
      </c>
      <c r="D12" s="32">
        <v>2</v>
      </c>
      <c r="E12" s="33">
        <f>C12*D12</f>
        <v>6</v>
      </c>
      <c r="F12" s="30" t="s">
        <v>200</v>
      </c>
      <c r="G12" s="49" t="s">
        <v>201</v>
      </c>
      <c r="H12" s="97" t="s">
        <v>301</v>
      </c>
      <c r="I12" s="35" t="s">
        <v>35</v>
      </c>
      <c r="J12" s="32">
        <v>-4</v>
      </c>
      <c r="K12" s="32">
        <v>-4</v>
      </c>
      <c r="L12" s="30">
        <f t="shared" si="0"/>
        <v>1</v>
      </c>
      <c r="M12" s="30">
        <f t="shared" si="0"/>
        <v>1</v>
      </c>
      <c r="N12" s="33">
        <f>IF(OR(L12="",M12=""),"",L12*M12)</f>
        <v>1</v>
      </c>
      <c r="O12" s="36"/>
      <c r="P12" s="36"/>
      <c r="Q12" s="36"/>
      <c r="R12" s="32"/>
      <c r="S12" s="32"/>
      <c r="T12" s="30">
        <f>IF(ISNUMBER($L12),IF($L12+R12&gt;1,$L12+R12,1),"")</f>
        <v>1</v>
      </c>
      <c r="U12" s="30">
        <f>IF(ISNUMBER($M12),IF($M12+S12&gt;1,$M12+S12,1),"")</f>
        <v>1</v>
      </c>
      <c r="V12" s="33">
        <f>T12*U12</f>
        <v>1</v>
      </c>
    </row>
    <row r="13" spans="1:22" ht="72" customHeight="1" x14ac:dyDescent="0.25">
      <c r="A13" s="35" t="s">
        <v>202</v>
      </c>
      <c r="B13" s="41" t="s">
        <v>87</v>
      </c>
      <c r="C13" s="35"/>
      <c r="D13" s="35"/>
      <c r="E13" s="33">
        <f t="shared" ref="E13" si="1">C13*D13</f>
        <v>0</v>
      </c>
      <c r="F13" s="35" t="s">
        <v>203</v>
      </c>
      <c r="G13" s="41" t="s">
        <v>88</v>
      </c>
      <c r="H13" s="35"/>
      <c r="I13" s="35"/>
      <c r="J13" s="35"/>
      <c r="K13" s="35"/>
      <c r="L13" s="30" t="str">
        <f t="shared" si="0"/>
        <v/>
      </c>
      <c r="M13" s="30" t="str">
        <f t="shared" si="0"/>
        <v/>
      </c>
      <c r="N13" s="33" t="str">
        <f>IF(OR(L13="",M13=""),"",L13*M13)</f>
        <v/>
      </c>
      <c r="O13" s="41" t="s">
        <v>88</v>
      </c>
      <c r="P13" s="42"/>
      <c r="Q13" s="42"/>
      <c r="R13" s="35"/>
      <c r="S13" s="35"/>
      <c r="T13" s="30" t="str">
        <f t="shared" ref="T13" si="2">IF(ISNUMBER($L13),IF($L13+R13&gt;1,$L13+R13,1),"")</f>
        <v/>
      </c>
      <c r="U13" s="30" t="str">
        <f t="shared" ref="U13" si="3">IF(ISNUMBER($M13),IF($M13+S13&gt;1,$M13+S13,1),"")</f>
        <v/>
      </c>
      <c r="V13" s="33" t="e">
        <f t="shared" ref="V13" si="4">T13*U13</f>
        <v>#VALUE!</v>
      </c>
    </row>
    <row r="14" spans="1:22" ht="48" customHeight="1" x14ac:dyDescent="0.25">
      <c r="D14" s="7" t="s">
        <v>89</v>
      </c>
      <c r="E14" s="11">
        <f>ROUND(SUM(E10:E13)/COUNT(C10:C13),2)</f>
        <v>7.33</v>
      </c>
      <c r="M14" s="7" t="s">
        <v>90</v>
      </c>
      <c r="N14" s="11">
        <f>ROUND(SUMIF(N10:N13,"&gt;0",N10:N13)/COUNT(N10:N13),2)</f>
        <v>1</v>
      </c>
      <c r="U14" s="7" t="s">
        <v>91</v>
      </c>
      <c r="V14" s="11">
        <f>ROUND(SUMIF(V10:V13,"&gt;0",V10:V13)/COUNT(V10:V13),2)</f>
        <v>1</v>
      </c>
    </row>
    <row r="21" spans="8:8" x14ac:dyDescent="0.25">
      <c r="H21" s="95"/>
    </row>
    <row r="37" spans="4:5" x14ac:dyDescent="0.25">
      <c r="D37" s="13">
        <v>1</v>
      </c>
      <c r="E37" s="13">
        <v>-1</v>
      </c>
    </row>
    <row r="38" spans="4:5" x14ac:dyDescent="0.25">
      <c r="D38" s="13">
        <v>2</v>
      </c>
      <c r="E38" s="13">
        <v>-2</v>
      </c>
    </row>
    <row r="39" spans="4:5" x14ac:dyDescent="0.25">
      <c r="D39" s="13">
        <v>3</v>
      </c>
      <c r="E39" s="13">
        <v>-3</v>
      </c>
    </row>
    <row r="40" spans="4:5" x14ac:dyDescent="0.25">
      <c r="D40" s="13">
        <v>4</v>
      </c>
      <c r="E40" s="13">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cfRule type="cellIs" dxfId="33" priority="27" operator="between">
      <formula>8</formula>
      <formula>16</formula>
    </cfRule>
    <cfRule type="cellIs" dxfId="32" priority="28" operator="between">
      <formula>4</formula>
      <formula>7.99</formula>
    </cfRule>
    <cfRule type="cellIs" dxfId="31" priority="29" operator="between">
      <formula>1</formula>
      <formula>3.99</formula>
    </cfRule>
  </conditionalFormatting>
  <conditionalFormatting sqref="F10:F12">
    <cfRule type="cellIs" dxfId="30" priority="35" operator="between">
      <formula>11</formula>
      <formula>25</formula>
    </cfRule>
    <cfRule type="cellIs" dxfId="29" priority="36" operator="between">
      <formula>6</formula>
      <formula>10</formula>
    </cfRule>
    <cfRule type="cellIs" dxfId="28" priority="37" operator="between">
      <formula>0</formula>
      <formula>5</formula>
    </cfRule>
  </conditionalFormatting>
  <conditionalFormatting sqref="H10:H13">
    <cfRule type="containsText" dxfId="27" priority="1" operator="containsText" text="Sí">
      <formula>NOT(ISERROR(SEARCH("Sí",H10)))</formula>
    </cfRule>
    <cfRule type="containsText" dxfId="26" priority="2" operator="containsText" text="No">
      <formula>NOT(ISERROR(SEARCH("No",H10)))</formula>
    </cfRule>
  </conditionalFormatting>
  <conditionalFormatting sqref="I10:I13">
    <cfRule type="containsText" dxfId="25" priority="30" operator="containsText" text="Bajo">
      <formula>NOT(ISERROR(SEARCH("Bajo",I10)))</formula>
    </cfRule>
    <cfRule type="containsText" dxfId="24" priority="31" operator="containsText" text="Medio">
      <formula>NOT(ISERROR(SEARCH("Medio",I10)))</formula>
    </cfRule>
    <cfRule type="containsText" dxfId="23" priority="32" operator="containsText" text="Alto">
      <formula>NOT(ISERROR(SEARCH("Alto",I10)))</formula>
    </cfRule>
  </conditionalFormatting>
  <conditionalFormatting sqref="N10:N14">
    <cfRule type="cellIs" dxfId="22" priority="9" operator="between">
      <formula>8</formula>
      <formula>16</formula>
    </cfRule>
    <cfRule type="cellIs" dxfId="21" priority="10" operator="between">
      <formula>4</formula>
      <formula>7.99</formula>
    </cfRule>
    <cfRule type="cellIs" dxfId="20" priority="11" operator="between">
      <formula>1</formula>
      <formula>3.99</formula>
    </cfRule>
  </conditionalFormatting>
  <conditionalFormatting sqref="V10:V14">
    <cfRule type="cellIs" dxfId="19" priority="21" operator="between">
      <formula>8</formula>
      <formula>16</formula>
    </cfRule>
    <cfRule type="cellIs" dxfId="18" priority="22" operator="between">
      <formula>4</formula>
      <formula>7.99</formula>
    </cfRule>
    <cfRule type="cellIs" dxfId="17" priority="23" operator="between">
      <formula>1</formula>
      <formula>3.99</formula>
    </cfRule>
  </conditionalFormatting>
  <dataValidations count="4">
    <dataValidation type="list" allowBlank="1" showInputMessage="1" showErrorMessage="1" sqref="I10:I13" xr:uid="{4A2AB5C3-A6E2-42E3-827B-2E0095E9C75A}">
      <formula1>$M$3:$M$5</formula1>
    </dataValidation>
    <dataValidation type="list" allowBlank="1" showInputMessage="1" showErrorMessage="1" sqref="H13" xr:uid="{AE358519-0118-43A3-8754-B1A59C24070B}">
      <formula1>$L$3:$L$4</formula1>
    </dataValidation>
    <dataValidation type="list" allowBlank="1" showInputMessage="1" showErrorMessage="1" sqref="C10:D13" xr:uid="{22D77B31-D7AE-4BF8-827D-0DF4377581E3}">
      <formula1>positive</formula1>
    </dataValidation>
    <dataValidation type="list" allowBlank="1" showInputMessage="1" showErrorMessage="1" sqref="R10:S13 J10:K13" xr:uid="{8E74F673-443C-4114-8FA6-6FE80E22F5D9}">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EAA31-FAE7-4B30-B4BF-1CCF4EF16A42}">
  <sheetPr>
    <tabColor theme="6" tint="0.39997558519241921"/>
    <pageSetUpPr fitToPage="1"/>
  </sheetPr>
  <dimension ref="A1:V38"/>
  <sheetViews>
    <sheetView zoomScaleNormal="100" zoomScaleSheetLayoutView="100" workbookViewId="0">
      <selection activeCell="D12" sqref="D12:D13"/>
    </sheetView>
  </sheetViews>
  <sheetFormatPr baseColWidth="10" defaultColWidth="8.7265625" defaultRowHeight="12.5" x14ac:dyDescent="0.25"/>
  <cols>
    <col min="1" max="1" width="12.7265625" style="13" customWidth="1"/>
    <col min="2" max="2" width="64.7265625" style="13" customWidth="1"/>
    <col min="3" max="3" width="13.26953125" style="13" customWidth="1"/>
    <col min="4" max="4" width="15" style="13" customWidth="1"/>
    <col min="5" max="5" width="14.453125" style="13" customWidth="1"/>
    <col min="6" max="6" width="12.7265625" style="13" customWidth="1"/>
    <col min="7" max="7" width="64.7265625" style="13" customWidth="1"/>
    <col min="8" max="8" width="28.453125" style="13" customWidth="1"/>
    <col min="9" max="9" width="23.453125" style="13" customWidth="1"/>
    <col min="10" max="11" width="28.453125" style="13" customWidth="1"/>
    <col min="12" max="14" width="14.7265625" style="13" customWidth="1"/>
    <col min="15" max="15" width="64.7265625" style="13" customWidth="1"/>
    <col min="16" max="17" width="14.7265625" style="13" customWidth="1"/>
    <col min="18" max="19" width="28.453125" style="13" customWidth="1"/>
    <col min="20" max="22" width="14.7265625" style="13" customWidth="1"/>
    <col min="23" max="23" width="13.26953125" style="13" customWidth="1"/>
    <col min="24" max="24" width="12.7265625" style="13" customWidth="1"/>
    <col min="25" max="25" width="13.7265625" style="13" customWidth="1"/>
    <col min="26" max="26" width="41.26953125" style="13" customWidth="1"/>
    <col min="27" max="16384" width="8.7265625" style="13"/>
  </cols>
  <sheetData>
    <row r="1" spans="1:22" ht="13" x14ac:dyDescent="0.3">
      <c r="A1" s="3"/>
      <c r="B1" s="3"/>
      <c r="C1" s="3"/>
      <c r="D1" s="3"/>
      <c r="E1" s="3"/>
      <c r="F1" s="3"/>
      <c r="G1" s="3"/>
      <c r="H1" s="3"/>
      <c r="I1" s="3"/>
      <c r="J1" s="3"/>
      <c r="K1" s="3"/>
      <c r="L1" s="3"/>
      <c r="M1" s="3"/>
      <c r="N1" s="3"/>
      <c r="O1" s="3"/>
      <c r="P1" s="3"/>
      <c r="Q1" s="3"/>
    </row>
    <row r="2" spans="1:22" ht="13.5" thickBot="1" x14ac:dyDescent="0.35">
      <c r="A2" s="3"/>
      <c r="B2" s="3"/>
      <c r="C2" s="3"/>
      <c r="D2" s="3"/>
      <c r="E2" s="3"/>
      <c r="F2" s="3"/>
      <c r="G2" s="3"/>
      <c r="H2" s="3"/>
      <c r="I2" s="3"/>
      <c r="J2" s="3"/>
      <c r="K2" s="3"/>
      <c r="L2" s="3"/>
      <c r="M2" s="3"/>
      <c r="N2" s="3"/>
      <c r="O2" s="3"/>
      <c r="P2" s="3"/>
      <c r="Q2" s="3"/>
    </row>
    <row r="3" spans="1:22" s="14" customFormat="1" ht="15.5" x14ac:dyDescent="0.35">
      <c r="C3" s="137" t="s">
        <v>1</v>
      </c>
      <c r="D3" s="138"/>
      <c r="E3" s="139"/>
      <c r="F3" s="139"/>
      <c r="G3" s="139"/>
      <c r="H3" s="139"/>
      <c r="I3" s="140"/>
      <c r="J3" s="5"/>
      <c r="K3" s="5"/>
      <c r="L3" s="15" t="s">
        <v>34</v>
      </c>
      <c r="M3" s="15" t="s">
        <v>35</v>
      </c>
      <c r="N3" s="5"/>
      <c r="O3" s="5"/>
    </row>
    <row r="4" spans="1:22" s="16" customFormat="1" ht="24.5" x14ac:dyDescent="0.35">
      <c r="B4" s="17"/>
      <c r="C4" s="141" t="s">
        <v>3</v>
      </c>
      <c r="D4" s="142"/>
      <c r="E4" s="143" t="s">
        <v>4</v>
      </c>
      <c r="F4" s="144"/>
      <c r="G4" s="18" t="s">
        <v>5</v>
      </c>
      <c r="H4" s="19" t="s">
        <v>36</v>
      </c>
      <c r="I4" s="20" t="s">
        <v>6</v>
      </c>
      <c r="J4" s="10"/>
      <c r="K4" s="10"/>
      <c r="L4" s="15" t="s">
        <v>37</v>
      </c>
      <c r="M4" s="15" t="s">
        <v>38</v>
      </c>
      <c r="N4" s="10"/>
      <c r="O4" s="10"/>
    </row>
    <row r="5" spans="1:22" s="21" customFormat="1" ht="54" customHeight="1" thickBot="1" x14ac:dyDescent="0.4">
      <c r="B5" s="22"/>
      <c r="C5" s="145" t="s">
        <v>31</v>
      </c>
      <c r="D5" s="146"/>
      <c r="E5" s="147" t="s">
        <v>32</v>
      </c>
      <c r="F5" s="148"/>
      <c r="G5" s="23" t="s">
        <v>33</v>
      </c>
      <c r="H5" s="24">
        <v>0</v>
      </c>
      <c r="I5" s="25">
        <v>0</v>
      </c>
      <c r="J5" s="3"/>
      <c r="K5" s="3"/>
      <c r="L5" s="3"/>
      <c r="M5" s="26" t="s">
        <v>39</v>
      </c>
      <c r="N5" s="3"/>
      <c r="O5" s="3"/>
    </row>
    <row r="6" spans="1:22" ht="13" x14ac:dyDescent="0.3">
      <c r="A6" s="3"/>
      <c r="B6" s="3"/>
      <c r="C6" s="3"/>
      <c r="D6" s="3"/>
      <c r="E6" s="3"/>
      <c r="F6" s="3"/>
      <c r="G6" s="3"/>
      <c r="H6" s="3"/>
      <c r="I6" s="3"/>
      <c r="J6" s="3"/>
      <c r="K6" s="3"/>
      <c r="L6" s="3"/>
      <c r="M6" s="3"/>
      <c r="N6" s="3"/>
      <c r="O6" s="3"/>
      <c r="P6" s="3"/>
      <c r="Q6" s="3"/>
    </row>
    <row r="7" spans="1:22" ht="13" x14ac:dyDescent="0.3">
      <c r="A7" s="3"/>
      <c r="B7" s="3"/>
      <c r="C7" s="3"/>
      <c r="D7" s="3"/>
      <c r="E7" s="3"/>
      <c r="F7" s="3"/>
      <c r="G7" s="3"/>
      <c r="H7" s="3"/>
      <c r="I7" s="3"/>
      <c r="J7" s="3"/>
      <c r="K7" s="3"/>
      <c r="L7" s="3"/>
      <c r="M7" s="3"/>
      <c r="N7" s="3"/>
      <c r="O7" s="3"/>
      <c r="P7" s="3"/>
      <c r="Q7" s="3"/>
    </row>
    <row r="8" spans="1:22" ht="26.25" customHeight="1" x14ac:dyDescent="0.25">
      <c r="A8" s="133" t="s">
        <v>40</v>
      </c>
      <c r="B8" s="151"/>
      <c r="C8" s="129" t="s">
        <v>41</v>
      </c>
      <c r="D8" s="152"/>
      <c r="E8" s="153"/>
      <c r="F8" s="133" t="s">
        <v>42</v>
      </c>
      <c r="G8" s="134"/>
      <c r="H8" s="134"/>
      <c r="I8" s="134"/>
      <c r="J8" s="134"/>
      <c r="K8" s="135"/>
      <c r="L8" s="129" t="s">
        <v>43</v>
      </c>
      <c r="M8" s="130"/>
      <c r="N8" s="136"/>
      <c r="O8" s="133" t="s">
        <v>44</v>
      </c>
      <c r="P8" s="134"/>
      <c r="Q8" s="134"/>
      <c r="R8" s="134"/>
      <c r="S8" s="135"/>
      <c r="T8" s="129" t="s">
        <v>45</v>
      </c>
      <c r="U8" s="130"/>
      <c r="V8" s="136"/>
    </row>
    <row r="9" spans="1:22" ht="48" x14ac:dyDescent="0.25">
      <c r="A9" s="27" t="s">
        <v>46</v>
      </c>
      <c r="B9" s="27" t="s">
        <v>47</v>
      </c>
      <c r="C9" s="7" t="s">
        <v>48</v>
      </c>
      <c r="D9" s="7" t="s">
        <v>49</v>
      </c>
      <c r="E9" s="28" t="s">
        <v>50</v>
      </c>
      <c r="F9" s="27" t="s">
        <v>51</v>
      </c>
      <c r="G9" s="27" t="s">
        <v>52</v>
      </c>
      <c r="H9" s="27" t="s">
        <v>53</v>
      </c>
      <c r="I9" s="27" t="s">
        <v>54</v>
      </c>
      <c r="J9" s="27" t="s">
        <v>55</v>
      </c>
      <c r="K9" s="27" t="s">
        <v>56</v>
      </c>
      <c r="L9" s="7" t="s">
        <v>57</v>
      </c>
      <c r="M9" s="7" t="s">
        <v>58</v>
      </c>
      <c r="N9" s="7" t="s">
        <v>59</v>
      </c>
      <c r="O9" s="27" t="s">
        <v>60</v>
      </c>
      <c r="P9" s="27" t="s">
        <v>61</v>
      </c>
      <c r="Q9" s="27" t="s">
        <v>62</v>
      </c>
      <c r="R9" s="29" t="s">
        <v>63</v>
      </c>
      <c r="S9" s="29" t="s">
        <v>64</v>
      </c>
      <c r="T9" s="7" t="s">
        <v>65</v>
      </c>
      <c r="U9" s="7" t="s">
        <v>66</v>
      </c>
      <c r="V9" s="7" t="s">
        <v>67</v>
      </c>
    </row>
    <row r="10" spans="1:22" x14ac:dyDescent="0.25">
      <c r="A10" s="30" t="s">
        <v>204</v>
      </c>
      <c r="B10" s="48"/>
      <c r="C10" s="32"/>
      <c r="D10" s="32"/>
      <c r="E10" s="33">
        <f>C10*D10</f>
        <v>0</v>
      </c>
      <c r="F10" s="30" t="s">
        <v>205</v>
      </c>
      <c r="G10" s="48"/>
      <c r="H10" s="35"/>
      <c r="I10" s="35"/>
      <c r="J10" s="32"/>
      <c r="K10" s="32"/>
      <c r="L10" s="30" t="str">
        <f t="shared" ref="L10:M11" si="0">IF(ISNUMBER(C10),IF(C10+J10&gt;1,C10+J10,1),"")</f>
        <v/>
      </c>
      <c r="M10" s="30" t="str">
        <f t="shared" si="0"/>
        <v/>
      </c>
      <c r="N10" s="33" t="str">
        <f>IF(OR(L10="",M10=""),"",L10*M10)</f>
        <v/>
      </c>
      <c r="O10" s="36"/>
      <c r="P10" s="36"/>
      <c r="Q10" s="36"/>
      <c r="R10" s="32"/>
      <c r="S10" s="32"/>
      <c r="T10" s="30" t="str">
        <f>IF(ISNUMBER($L10),IF($L10+R10&gt;1,$L10+R10,1),"")</f>
        <v/>
      </c>
      <c r="U10" s="30" t="str">
        <f>IF(ISNUMBER($M10),IF($M10+S10&gt;1,$M10+S10,1),"")</f>
        <v/>
      </c>
      <c r="V10" s="33" t="e">
        <f>T10*U10</f>
        <v>#VALUE!</v>
      </c>
    </row>
    <row r="11" spans="1:22" ht="72" customHeight="1" x14ac:dyDescent="0.25">
      <c r="A11" s="35" t="s">
        <v>206</v>
      </c>
      <c r="B11" s="41" t="s">
        <v>87</v>
      </c>
      <c r="C11" s="35"/>
      <c r="D11" s="35"/>
      <c r="E11" s="33">
        <f t="shared" ref="E11" si="1">C11*D11</f>
        <v>0</v>
      </c>
      <c r="F11" s="35" t="s">
        <v>207</v>
      </c>
      <c r="G11" s="41" t="s">
        <v>88</v>
      </c>
      <c r="H11" s="35"/>
      <c r="I11" s="35"/>
      <c r="J11" s="35"/>
      <c r="K11" s="35"/>
      <c r="L11" s="30" t="str">
        <f t="shared" si="0"/>
        <v/>
      </c>
      <c r="M11" s="30" t="str">
        <f t="shared" si="0"/>
        <v/>
      </c>
      <c r="N11" s="33" t="str">
        <f>IF(OR(L11="",M11=""),"",L11*M11)</f>
        <v/>
      </c>
      <c r="O11" s="41" t="s">
        <v>88</v>
      </c>
      <c r="P11" s="42"/>
      <c r="Q11" s="42"/>
      <c r="R11" s="35"/>
      <c r="S11" s="35"/>
      <c r="T11" s="30" t="str">
        <f t="shared" ref="T11" si="2">IF(ISNUMBER($L11),IF($L11+R11&gt;1,$L11+R11,1),"")</f>
        <v/>
      </c>
      <c r="U11" s="30" t="str">
        <f t="shared" ref="U11" si="3">IF(ISNUMBER($M11),IF($M11+S11&gt;1,$M11+S11,1),"")</f>
        <v/>
      </c>
      <c r="V11" s="33" t="e">
        <f t="shared" ref="V11" si="4">T11*U11</f>
        <v>#VALUE!</v>
      </c>
    </row>
    <row r="12" spans="1:22" ht="48" customHeight="1" x14ac:dyDescent="0.25">
      <c r="D12" s="7" t="s">
        <v>89</v>
      </c>
      <c r="E12" s="11" t="e">
        <f>ROUND(SUM(E10:E11)/COUNT(C10:C11),2)</f>
        <v>#DIV/0!</v>
      </c>
      <c r="M12" s="7" t="s">
        <v>90</v>
      </c>
      <c r="N12" s="11" t="e">
        <f>ROUND(SUMIF(N10:N11,"&gt;0",N10:N11)/COUNT(N10:N11),2)</f>
        <v>#DIV/0!</v>
      </c>
      <c r="U12" s="7" t="s">
        <v>91</v>
      </c>
      <c r="V12" s="11" t="e">
        <f>ROUND(SUMIF(V10:V11,"&gt;0",V10:V11)/COUNT(V10:V11),2)</f>
        <v>#DIV/0!</v>
      </c>
    </row>
    <row r="35" spans="4:5" x14ac:dyDescent="0.25">
      <c r="D35" s="13">
        <v>1</v>
      </c>
      <c r="E35" s="13">
        <v>-1</v>
      </c>
    </row>
    <row r="36" spans="4:5" x14ac:dyDescent="0.25">
      <c r="D36" s="13">
        <v>2</v>
      </c>
      <c r="E36" s="13">
        <v>-2</v>
      </c>
    </row>
    <row r="37" spans="4:5" x14ac:dyDescent="0.25">
      <c r="D37" s="13">
        <v>3</v>
      </c>
      <c r="E37" s="13">
        <v>-3</v>
      </c>
    </row>
    <row r="38" spans="4:5" x14ac:dyDescent="0.25">
      <c r="D38" s="13">
        <v>4</v>
      </c>
      <c r="E38" s="13">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cfRule type="cellIs" dxfId="16" priority="10" operator="between">
      <formula>8</formula>
      <formula>16</formula>
    </cfRule>
    <cfRule type="cellIs" dxfId="15" priority="11" operator="between">
      <formula>4</formula>
      <formula>7.99</formula>
    </cfRule>
    <cfRule type="cellIs" dxfId="14" priority="12" operator="between">
      <formula>1</formula>
      <formula>3.99</formula>
    </cfRule>
  </conditionalFormatting>
  <conditionalFormatting sqref="F10">
    <cfRule type="cellIs" dxfId="13" priority="18" operator="between">
      <formula>11</formula>
      <formula>25</formula>
    </cfRule>
    <cfRule type="cellIs" dxfId="12" priority="19" operator="between">
      <formula>6</formula>
      <formula>10</formula>
    </cfRule>
    <cfRule type="cellIs" dxfId="11" priority="20" operator="between">
      <formula>0</formula>
      <formula>5</formula>
    </cfRule>
  </conditionalFormatting>
  <conditionalFormatting sqref="H10:H11">
    <cfRule type="containsText" dxfId="10" priority="16" operator="containsText" text="Sí">
      <formula>NOT(ISERROR(SEARCH("Sí",H10)))</formula>
    </cfRule>
    <cfRule type="containsText" dxfId="9" priority="17" operator="containsText" text="No">
      <formula>NOT(ISERROR(SEARCH("No",H10)))</formula>
    </cfRule>
  </conditionalFormatting>
  <conditionalFormatting sqref="I10:I11">
    <cfRule type="containsText" dxfId="8" priority="13" operator="containsText" text="Bajo">
      <formula>NOT(ISERROR(SEARCH("Bajo",I10)))</formula>
    </cfRule>
    <cfRule type="containsText" dxfId="7" priority="14" operator="containsText" text="Medio">
      <formula>NOT(ISERROR(SEARCH("Medio",I10)))</formula>
    </cfRule>
    <cfRule type="containsText" dxfId="6" priority="15" operator="containsText" text="Alto">
      <formula>NOT(ISERROR(SEARCH("Alto",I10)))</formula>
    </cfRule>
  </conditionalFormatting>
  <conditionalFormatting sqref="N10:N12">
    <cfRule type="cellIs" dxfId="5" priority="1" operator="between">
      <formula>8</formula>
      <formula>16</formula>
    </cfRule>
    <cfRule type="cellIs" dxfId="4" priority="2" operator="between">
      <formula>4</formula>
      <formula>7.99</formula>
    </cfRule>
    <cfRule type="cellIs" dxfId="3" priority="3" operator="between">
      <formula>1</formula>
      <formula>3.99</formula>
    </cfRule>
  </conditionalFormatting>
  <conditionalFormatting sqref="V10:V12">
    <cfRule type="cellIs" dxfId="2" priority="4" operator="between">
      <formula>8</formula>
      <formula>16</formula>
    </cfRule>
    <cfRule type="cellIs" dxfId="1" priority="5" operator="between">
      <formula>4</formula>
      <formula>7.99</formula>
    </cfRule>
    <cfRule type="cellIs" dxfId="0" priority="6" operator="between">
      <formula>1</formula>
      <formula>3.99</formula>
    </cfRule>
  </conditionalFormatting>
  <dataValidations count="4">
    <dataValidation type="list" allowBlank="1" showInputMessage="1" showErrorMessage="1" sqref="I10:I11" xr:uid="{F273C8E2-4799-46FC-9989-CD92928F83C5}">
      <formula1>$M$3:$M$5</formula1>
    </dataValidation>
    <dataValidation type="list" allowBlank="1" showInputMessage="1" showErrorMessage="1" sqref="H10:H11" xr:uid="{3AA6021B-12BD-41AA-97BF-FB27978D7118}">
      <formula1>$L$3:$L$4</formula1>
    </dataValidation>
    <dataValidation type="list" allowBlank="1" showInputMessage="1" showErrorMessage="1" sqref="C10:D11" xr:uid="{311E7E5E-282A-4488-8CD7-9DA93330C209}">
      <formula1>positive</formula1>
    </dataValidation>
    <dataValidation type="list" allowBlank="1" showInputMessage="1" showErrorMessage="1" sqref="R10:S11 J10:K11" xr:uid="{F7666446-1FF5-4E85-9D84-C86953FCEAEF}">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733AD-359B-4C7E-9D20-0B863C49E226}">
  <sheetPr>
    <tabColor theme="6" tint="0.39997558519241921"/>
    <pageSetUpPr fitToPage="1"/>
  </sheetPr>
  <dimension ref="A1:L77"/>
  <sheetViews>
    <sheetView showGridLines="0" tabSelected="1" topLeftCell="A6" zoomScale="112" zoomScaleNormal="112" zoomScalePageLayoutView="125" workbookViewId="0">
      <selection activeCell="F16" sqref="F16"/>
    </sheetView>
  </sheetViews>
  <sheetFormatPr baseColWidth="10" defaultColWidth="0" defaultRowHeight="0" customHeight="1" zeroHeight="1" x14ac:dyDescent="0.3"/>
  <cols>
    <col min="1" max="1" width="9.7265625" style="1" customWidth="1"/>
    <col min="2" max="2" width="50" style="2" customWidth="1"/>
    <col min="3" max="3" width="60.453125" style="2" customWidth="1"/>
    <col min="4" max="4" width="31.7265625" style="2" bestFit="1" customWidth="1"/>
    <col min="5" max="5" width="17.7265625" style="2" bestFit="1" customWidth="1"/>
    <col min="6" max="6" width="12.7265625" style="3" customWidth="1"/>
    <col min="7" max="7" width="14.26953125" style="3" customWidth="1"/>
    <col min="8" max="8" width="5.7265625" style="3" customWidth="1"/>
    <col min="9" max="12" width="0" style="3" hidden="1" customWidth="1"/>
    <col min="13" max="16384" width="8.7265625" style="3" hidden="1"/>
  </cols>
  <sheetData>
    <row r="1" spans="1:8" ht="12" hidden="1" x14ac:dyDescent="0.3"/>
    <row r="2" spans="1:8" ht="15.5" hidden="1" x14ac:dyDescent="0.3">
      <c r="A2" s="4" t="s">
        <v>0</v>
      </c>
    </row>
    <row r="3" spans="1:8" ht="12" hidden="1" x14ac:dyDescent="0.3"/>
    <row r="4" spans="1:8" s="5" customFormat="1" ht="38.25" customHeight="1" x14ac:dyDescent="0.3">
      <c r="A4" s="129" t="s">
        <v>1</v>
      </c>
      <c r="B4" s="130"/>
      <c r="C4" s="130"/>
      <c r="D4" s="130"/>
      <c r="E4" s="130"/>
      <c r="F4" s="129" t="s">
        <v>2</v>
      </c>
      <c r="G4" s="130"/>
    </row>
    <row r="5" spans="1:8" s="10" customFormat="1" ht="63" customHeight="1" x14ac:dyDescent="0.3">
      <c r="A5" s="6" t="s">
        <v>3</v>
      </c>
      <c r="B5" s="7" t="s">
        <v>4</v>
      </c>
      <c r="C5" s="7" t="s">
        <v>5</v>
      </c>
      <c r="D5" s="8" t="s">
        <v>280</v>
      </c>
      <c r="E5" s="9" t="s">
        <v>281</v>
      </c>
      <c r="F5" s="76" t="s">
        <v>282</v>
      </c>
      <c r="G5" s="76" t="s">
        <v>279</v>
      </c>
    </row>
    <row r="6" spans="1:8" ht="24" x14ac:dyDescent="0.3">
      <c r="A6" s="77" t="s">
        <v>7</v>
      </c>
      <c r="B6" s="78" t="s">
        <v>8</v>
      </c>
      <c r="C6" s="79" t="s">
        <v>9</v>
      </c>
      <c r="D6" s="80" t="s">
        <v>283</v>
      </c>
      <c r="E6" s="81" t="s">
        <v>287</v>
      </c>
      <c r="F6" s="83">
        <f>+MP.R1!N15</f>
        <v>1.2</v>
      </c>
      <c r="G6" s="83">
        <f>+MP.R1!V15</f>
        <v>1.2</v>
      </c>
    </row>
    <row r="7" spans="1:8" ht="26.25" customHeight="1" x14ac:dyDescent="0.3">
      <c r="A7" s="77" t="s">
        <v>10</v>
      </c>
      <c r="B7" s="78" t="s">
        <v>11</v>
      </c>
      <c r="C7" s="79" t="s">
        <v>12</v>
      </c>
      <c r="D7" s="80" t="s">
        <v>283</v>
      </c>
      <c r="E7" s="81" t="s">
        <v>288</v>
      </c>
      <c r="F7" s="83">
        <f>+MP.R2!N13</f>
        <v>1</v>
      </c>
      <c r="G7" s="83">
        <f>+MP.R2!V13</f>
        <v>1</v>
      </c>
    </row>
    <row r="8" spans="1:8" ht="48" x14ac:dyDescent="0.3">
      <c r="A8" s="77" t="s">
        <v>13</v>
      </c>
      <c r="B8" s="78" t="s">
        <v>14</v>
      </c>
      <c r="C8" s="79" t="s">
        <v>15</v>
      </c>
      <c r="D8" s="80" t="s">
        <v>283</v>
      </c>
      <c r="E8" s="81" t="s">
        <v>287</v>
      </c>
      <c r="F8" s="83">
        <f>+MP.R3!N14</f>
        <v>1</v>
      </c>
      <c r="G8" s="83">
        <f>+MP.R3!V14</f>
        <v>1</v>
      </c>
    </row>
    <row r="9" spans="1:8" ht="33" customHeight="1" x14ac:dyDescent="0.3">
      <c r="A9" s="77" t="s">
        <v>16</v>
      </c>
      <c r="B9" s="78" t="s">
        <v>17</v>
      </c>
      <c r="C9" s="84" t="s">
        <v>18</v>
      </c>
      <c r="D9" s="80" t="s">
        <v>283</v>
      </c>
      <c r="E9" s="81" t="s">
        <v>287</v>
      </c>
      <c r="F9" s="83">
        <f>+MP.R4!N16</f>
        <v>1</v>
      </c>
      <c r="G9" s="83">
        <f>+MP.R4!V16</f>
        <v>1</v>
      </c>
    </row>
    <row r="10" spans="1:8" ht="33" customHeight="1" x14ac:dyDescent="0.3">
      <c r="A10" s="77" t="s">
        <v>19</v>
      </c>
      <c r="B10" s="78" t="s">
        <v>20</v>
      </c>
      <c r="C10" s="84" t="s">
        <v>21</v>
      </c>
      <c r="D10" s="80" t="s">
        <v>283</v>
      </c>
      <c r="E10" s="81" t="s">
        <v>288</v>
      </c>
      <c r="F10" s="83">
        <f>+MP.R5!N16</f>
        <v>1</v>
      </c>
      <c r="G10" s="83">
        <f>+MP.R5!V16</f>
        <v>1</v>
      </c>
    </row>
    <row r="11" spans="1:8" ht="36" x14ac:dyDescent="0.3">
      <c r="A11" s="77" t="s">
        <v>22</v>
      </c>
      <c r="B11" s="78" t="s">
        <v>23</v>
      </c>
      <c r="C11" s="84" t="s">
        <v>24</v>
      </c>
      <c r="D11" s="80" t="s">
        <v>283</v>
      </c>
      <c r="E11" s="81" t="s">
        <v>288</v>
      </c>
      <c r="F11" s="83">
        <f>+MP.R6!N15</f>
        <v>1.5</v>
      </c>
      <c r="G11" s="83">
        <f>+MP.R6!V15</f>
        <v>1.5</v>
      </c>
    </row>
    <row r="12" spans="1:8" ht="24" x14ac:dyDescent="0.3">
      <c r="A12" s="77" t="s">
        <v>25</v>
      </c>
      <c r="B12" s="78" t="s">
        <v>26</v>
      </c>
      <c r="C12" s="85" t="s">
        <v>27</v>
      </c>
      <c r="D12" s="80" t="s">
        <v>283</v>
      </c>
      <c r="E12" s="86" t="s">
        <v>284</v>
      </c>
      <c r="F12" s="83">
        <f>+MP.R7!N14</f>
        <v>1</v>
      </c>
      <c r="G12" s="83">
        <f>+MP.R7!V14</f>
        <v>1</v>
      </c>
    </row>
    <row r="13" spans="1:8" ht="33" customHeight="1" x14ac:dyDescent="0.3">
      <c r="A13" s="77" t="s">
        <v>28</v>
      </c>
      <c r="B13" s="78" t="s">
        <v>29</v>
      </c>
      <c r="C13" s="87" t="s">
        <v>30</v>
      </c>
      <c r="D13" s="80" t="s">
        <v>283</v>
      </c>
      <c r="E13" s="86" t="s">
        <v>284</v>
      </c>
      <c r="F13" s="83">
        <f>+MP.R8!N14</f>
        <v>1</v>
      </c>
      <c r="G13" s="83">
        <f>+MP.R8!V14</f>
        <v>1</v>
      </c>
    </row>
    <row r="14" spans="1:8" s="90" customFormat="1" ht="29.25" customHeight="1" x14ac:dyDescent="0.3">
      <c r="A14" s="88" t="s">
        <v>31</v>
      </c>
      <c r="B14" s="82" t="s">
        <v>32</v>
      </c>
      <c r="C14" s="82" t="s">
        <v>33</v>
      </c>
      <c r="D14" s="82"/>
      <c r="E14" s="82"/>
      <c r="F14" s="83"/>
      <c r="G14" s="83"/>
      <c r="H14" s="89"/>
    </row>
    <row r="15" spans="1:8" s="90" customFormat="1" ht="29.25" customHeight="1" x14ac:dyDescent="0.3">
      <c r="A15" s="88" t="s">
        <v>31</v>
      </c>
      <c r="B15" s="82" t="s">
        <v>32</v>
      </c>
      <c r="C15" s="82" t="s">
        <v>33</v>
      </c>
      <c r="D15" s="82"/>
      <c r="E15" s="82"/>
      <c r="F15" s="83"/>
      <c r="G15" s="83"/>
      <c r="H15" s="89"/>
    </row>
    <row r="16" spans="1:8" ht="71" customHeight="1" x14ac:dyDescent="0.3">
      <c r="E16" s="12" t="s">
        <v>285</v>
      </c>
      <c r="F16" s="11">
        <f>ROUND(SUM(F7:F15)/COUNT(F7:F15),2)</f>
        <v>1.07</v>
      </c>
      <c r="G16" s="11">
        <f>ROUND(SUM(G7:G15)/COUNT(G7:G15),2)</f>
        <v>1.07</v>
      </c>
    </row>
    <row r="17" spans="1:1" ht="12" hidden="1" x14ac:dyDescent="0.3"/>
    <row r="18" spans="1:1" ht="12" hidden="1" x14ac:dyDescent="0.3"/>
    <row r="19" spans="1:1" ht="12" hidden="1" x14ac:dyDescent="0.3"/>
    <row r="20" spans="1:1" ht="12" hidden="1" x14ac:dyDescent="0.3"/>
    <row r="21" spans="1:1" ht="12" hidden="1" x14ac:dyDescent="0.3"/>
    <row r="22" spans="1:1" ht="12" hidden="1" x14ac:dyDescent="0.3"/>
    <row r="23" spans="1:1" ht="12" hidden="1" x14ac:dyDescent="0.3"/>
    <row r="24" spans="1:1" ht="12" hidden="1" x14ac:dyDescent="0.3"/>
    <row r="25" spans="1:1" ht="12" hidden="1" x14ac:dyDescent="0.3"/>
    <row r="26" spans="1:1" ht="12" hidden="1" x14ac:dyDescent="0.3"/>
    <row r="27" spans="1:1" ht="12" hidden="1" x14ac:dyDescent="0.3"/>
    <row r="28" spans="1:1" ht="12" hidden="1" x14ac:dyDescent="0.3"/>
    <row r="29" spans="1:1" ht="12" hidden="1" x14ac:dyDescent="0.3"/>
    <row r="30" spans="1:1" ht="12" hidden="1" x14ac:dyDescent="0.3"/>
    <row r="31" spans="1:1" ht="12" hidden="1" x14ac:dyDescent="0.3"/>
    <row r="32" spans="1:1" s="2" customFormat="1" ht="12" hidden="1" x14ac:dyDescent="0.3">
      <c r="A32" s="1"/>
    </row>
    <row r="33" spans="1:1" s="2" customFormat="1" ht="12" hidden="1" x14ac:dyDescent="0.3">
      <c r="A33" s="1"/>
    </row>
    <row r="34" spans="1:1" s="2" customFormat="1" ht="12" hidden="1" x14ac:dyDescent="0.3">
      <c r="A34" s="1"/>
    </row>
    <row r="36" spans="1:1" s="2" customFormat="1" ht="12" hidden="1" x14ac:dyDescent="0.3">
      <c r="A36" s="1"/>
    </row>
    <row r="37" spans="1:1" s="2" customFormat="1" ht="12" hidden="1" x14ac:dyDescent="0.3">
      <c r="A37" s="1"/>
    </row>
    <row r="48" spans="1:1" ht="12" customHeight="1" x14ac:dyDescent="0.3"/>
    <row r="55" spans="2:5" s="1" customFormat="1" ht="15.75" customHeight="1" x14ac:dyDescent="0.35">
      <c r="B55" s="131" t="s">
        <v>312</v>
      </c>
      <c r="C55" s="131"/>
      <c r="D55" s="100"/>
      <c r="E55" s="101"/>
    </row>
    <row r="56" spans="2:5" s="1" customFormat="1" ht="15.75" customHeight="1" x14ac:dyDescent="0.35">
      <c r="B56" s="102" t="s">
        <v>309</v>
      </c>
      <c r="C56" s="102" t="s">
        <v>310</v>
      </c>
      <c r="D56" s="102" t="s">
        <v>310</v>
      </c>
      <c r="E56" s="103" t="s">
        <v>309</v>
      </c>
    </row>
    <row r="57" spans="2:5" s="1" customFormat="1" ht="15.75" customHeight="1" x14ac:dyDescent="0.35">
      <c r="B57" s="132"/>
      <c r="C57" s="132"/>
      <c r="D57" s="102"/>
      <c r="E57" s="103"/>
    </row>
    <row r="58" spans="2:5" s="1" customFormat="1" ht="15.75" customHeight="1" x14ac:dyDescent="0.35">
      <c r="B58" s="132"/>
      <c r="C58" s="132"/>
      <c r="D58" s="102"/>
      <c r="E58" s="103"/>
    </row>
    <row r="59" spans="2:5" s="1" customFormat="1" ht="15.75" customHeight="1" x14ac:dyDescent="0.35">
      <c r="B59" s="132"/>
      <c r="C59" s="132"/>
      <c r="D59" s="102"/>
      <c r="E59" s="103"/>
    </row>
    <row r="60" spans="2:5" s="1" customFormat="1" ht="15.75" customHeight="1" x14ac:dyDescent="0.35">
      <c r="B60" s="132"/>
      <c r="C60" s="132"/>
      <c r="D60" s="102"/>
      <c r="E60" s="103"/>
    </row>
    <row r="61" spans="2:5" s="1" customFormat="1" ht="15.75" customHeight="1" x14ac:dyDescent="0.35">
      <c r="B61" s="132"/>
      <c r="C61" s="132"/>
      <c r="D61" s="102"/>
      <c r="E61" s="103"/>
    </row>
    <row r="62" spans="2:5" s="1" customFormat="1" ht="15.75" customHeight="1" x14ac:dyDescent="0.35">
      <c r="B62" s="104" t="s">
        <v>311</v>
      </c>
      <c r="C62" s="104" t="s">
        <v>311</v>
      </c>
      <c r="D62" s="104" t="s">
        <v>311</v>
      </c>
      <c r="E62" s="103" t="s">
        <v>311</v>
      </c>
    </row>
    <row r="63" spans="2:5" s="1" customFormat="1" ht="15.75" customHeight="1" x14ac:dyDescent="0.3">
      <c r="B63" s="2"/>
      <c r="C63" s="2"/>
      <c r="D63" s="2"/>
      <c r="E63" s="2"/>
    </row>
    <row r="64" spans="2:5" s="1" customFormat="1" ht="15.75" customHeight="1" x14ac:dyDescent="0.3">
      <c r="B64" s="2"/>
      <c r="C64" s="2"/>
      <c r="D64" s="2"/>
      <c r="E64" s="2"/>
    </row>
    <row r="65" spans="2:5" s="1" customFormat="1" ht="15.75" customHeight="1" x14ac:dyDescent="0.3">
      <c r="B65" s="2"/>
      <c r="C65" s="2"/>
      <c r="D65" s="2"/>
      <c r="E65" s="2"/>
    </row>
    <row r="66" spans="2:5" s="1" customFormat="1" ht="15.75" customHeight="1" x14ac:dyDescent="0.3">
      <c r="B66" s="2"/>
      <c r="C66" s="2"/>
      <c r="D66" s="2"/>
      <c r="E66" s="2"/>
    </row>
    <row r="67" spans="2:5" s="1" customFormat="1" ht="15.75" customHeight="1" x14ac:dyDescent="0.3">
      <c r="B67" s="2"/>
      <c r="C67" s="2"/>
      <c r="D67" s="2"/>
      <c r="E67" s="2"/>
    </row>
    <row r="68" spans="2:5" s="1" customFormat="1" ht="15.75" customHeight="1" x14ac:dyDescent="0.3">
      <c r="B68" s="2"/>
      <c r="C68" s="2"/>
      <c r="D68" s="2"/>
      <c r="E68" s="2"/>
    </row>
    <row r="69" spans="2:5" s="1" customFormat="1" ht="15.75" customHeight="1" x14ac:dyDescent="0.3">
      <c r="B69" s="2"/>
      <c r="C69" s="2"/>
      <c r="D69" s="2"/>
      <c r="E69" s="2"/>
    </row>
    <row r="70" spans="2:5" s="1" customFormat="1" ht="15.75" customHeight="1" x14ac:dyDescent="0.3">
      <c r="B70" s="2"/>
      <c r="C70" s="2"/>
      <c r="D70" s="2"/>
      <c r="E70" s="2"/>
    </row>
    <row r="71" spans="2:5" s="1" customFormat="1" ht="15.75" customHeight="1" x14ac:dyDescent="0.3">
      <c r="B71" s="2"/>
      <c r="C71" s="2"/>
      <c r="D71" s="2"/>
      <c r="E71" s="2"/>
    </row>
    <row r="72" spans="2:5" s="1" customFormat="1" ht="15.75" customHeight="1" x14ac:dyDescent="0.3">
      <c r="B72" s="2"/>
      <c r="C72" s="2"/>
      <c r="D72" s="2"/>
      <c r="E72" s="2"/>
    </row>
    <row r="73" spans="2:5" s="1" customFormat="1" ht="15.75" customHeight="1" x14ac:dyDescent="0.3">
      <c r="B73" s="2"/>
      <c r="C73" s="2"/>
      <c r="D73" s="2"/>
      <c r="E73" s="2"/>
    </row>
    <row r="74" spans="2:5" s="1" customFormat="1" ht="15.75" customHeight="1" x14ac:dyDescent="0.3">
      <c r="B74" s="2"/>
      <c r="C74" s="2"/>
      <c r="D74" s="2"/>
      <c r="E74" s="2"/>
    </row>
    <row r="75" spans="2:5" s="1" customFormat="1" ht="15.75" customHeight="1" x14ac:dyDescent="0.3">
      <c r="B75" s="2"/>
      <c r="C75" s="2"/>
      <c r="D75" s="2"/>
      <c r="E75" s="2"/>
    </row>
    <row r="76" spans="2:5" s="1" customFormat="1" ht="15.75" customHeight="1" x14ac:dyDescent="0.3">
      <c r="B76" s="2"/>
      <c r="C76" s="2"/>
      <c r="D76" s="2"/>
      <c r="E76" s="2"/>
    </row>
    <row r="77" spans="2:5" ht="12" customHeight="1" x14ac:dyDescent="0.3"/>
  </sheetData>
  <sheetProtection formatCells="0" formatColumns="0" formatRows="0" insertRows="0" deleteRows="0" pivotTables="0"/>
  <mergeCells count="5">
    <mergeCell ref="A4:E4"/>
    <mergeCell ref="F4:G4"/>
    <mergeCell ref="B55:C55"/>
    <mergeCell ref="B57:B61"/>
    <mergeCell ref="C57:C61"/>
  </mergeCells>
  <conditionalFormatting sqref="F6:G15">
    <cfRule type="cellIs" dxfId="153" priority="15" operator="between">
      <formula>6.01</formula>
      <formula>16</formula>
    </cfRule>
    <cfRule type="cellIs" dxfId="152" priority="16" operator="between">
      <formula>3.01</formula>
      <formula>6</formula>
    </cfRule>
    <cfRule type="cellIs" dxfId="151" priority="17" operator="between">
      <formula>1</formula>
      <formula>3</formula>
    </cfRule>
    <cfRule type="containsBlanks" dxfId="150" priority="18">
      <formula>LEN(TRIM(F6))=0</formula>
    </cfRule>
  </conditionalFormatting>
  <conditionalFormatting sqref="F16:G16">
    <cfRule type="cellIs" dxfId="149" priority="1" operator="between">
      <formula>8</formula>
      <formula>16</formula>
    </cfRule>
    <cfRule type="cellIs" dxfId="148" priority="2" operator="between">
      <formula>4</formula>
      <formula>7.99</formula>
    </cfRule>
    <cfRule type="cellIs" dxfId="147" priority="3" operator="between">
      <formula>1</formula>
      <formula>3.99</formula>
    </cfRule>
  </conditionalFormatting>
  <pageMargins left="0.23622047244094491" right="0.23622047244094491" top="0.74803149606299213" bottom="0.74803149606299213" header="0.31496062992125984" footer="0.31496062992125984"/>
  <pageSetup paperSize="8"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D8A78-62A2-41D9-9DEB-07FCBCAD2167}">
  <sheetPr>
    <tabColor theme="6" tint="0.39997558519241921"/>
    <pageSetUpPr fitToPage="1"/>
  </sheetPr>
  <dimension ref="A1:V41"/>
  <sheetViews>
    <sheetView topLeftCell="H9" zoomScale="95" zoomScaleNormal="95" zoomScaleSheetLayoutView="100" workbookViewId="0">
      <selection activeCell="U11" sqref="U11"/>
    </sheetView>
  </sheetViews>
  <sheetFormatPr baseColWidth="10" defaultColWidth="8.7265625" defaultRowHeight="12.5" x14ac:dyDescent="0.25"/>
  <cols>
    <col min="1" max="1" width="12.7265625" style="13" customWidth="1"/>
    <col min="2" max="2" width="64.7265625" style="13" customWidth="1"/>
    <col min="3" max="3" width="13.26953125" style="13" customWidth="1"/>
    <col min="4" max="4" width="15" style="13" customWidth="1"/>
    <col min="5" max="5" width="14.453125" style="13" customWidth="1"/>
    <col min="6" max="6" width="12.7265625" style="13" customWidth="1"/>
    <col min="7" max="7" width="64.7265625" style="13" customWidth="1"/>
    <col min="8" max="8" width="28.453125" style="13" customWidth="1"/>
    <col min="9" max="9" width="23.453125" style="13" customWidth="1"/>
    <col min="10" max="11" width="28.453125" style="13" customWidth="1"/>
    <col min="12" max="14" width="14.7265625" style="13" customWidth="1"/>
    <col min="15" max="15" width="33.36328125" style="13" bestFit="1" customWidth="1"/>
    <col min="16" max="17" width="14.7265625" style="13" customWidth="1"/>
    <col min="18" max="19" width="28.453125" style="13" customWidth="1"/>
    <col min="20" max="22" width="14.7265625" style="13" customWidth="1"/>
    <col min="23" max="23" width="13.26953125" style="13" customWidth="1"/>
    <col min="24" max="24" width="12.7265625" style="13" customWidth="1"/>
    <col min="25" max="25" width="13.7265625" style="13" customWidth="1"/>
    <col min="26" max="26" width="41.26953125" style="13" customWidth="1"/>
    <col min="27" max="16384" width="8.7265625" style="13"/>
  </cols>
  <sheetData>
    <row r="1" spans="1:22" ht="13" x14ac:dyDescent="0.3">
      <c r="A1" s="3"/>
      <c r="B1" s="3"/>
      <c r="C1" s="3"/>
      <c r="D1" s="3"/>
      <c r="E1" s="3"/>
      <c r="F1" s="3"/>
      <c r="G1" s="3"/>
      <c r="H1" s="3"/>
      <c r="I1" s="3"/>
      <c r="J1" s="3"/>
      <c r="K1" s="3"/>
      <c r="L1" s="3"/>
      <c r="M1" s="3"/>
      <c r="N1" s="3"/>
      <c r="O1" s="3"/>
      <c r="P1" s="3"/>
      <c r="Q1" s="3"/>
    </row>
    <row r="2" spans="1:22" ht="13.5" thickBot="1" x14ac:dyDescent="0.35">
      <c r="A2" s="3"/>
      <c r="B2" s="3"/>
      <c r="C2" s="3"/>
      <c r="D2" s="3"/>
      <c r="E2" s="3"/>
      <c r="F2" s="3"/>
      <c r="G2" s="3"/>
      <c r="H2" s="3"/>
      <c r="I2" s="3"/>
      <c r="J2" s="3"/>
      <c r="K2" s="3"/>
      <c r="L2" s="3"/>
      <c r="M2" s="3"/>
      <c r="N2" s="3"/>
      <c r="O2" s="3"/>
      <c r="P2" s="3"/>
      <c r="Q2" s="3"/>
    </row>
    <row r="3" spans="1:22" s="14" customFormat="1" ht="15.5" customHeight="1" x14ac:dyDescent="0.35">
      <c r="B3" s="149" t="s">
        <v>286</v>
      </c>
      <c r="C3" s="137" t="s">
        <v>1</v>
      </c>
      <c r="D3" s="138"/>
      <c r="E3" s="139"/>
      <c r="F3" s="139"/>
      <c r="G3" s="139"/>
      <c r="H3" s="139"/>
      <c r="I3" s="140"/>
      <c r="J3" s="5"/>
      <c r="K3" s="5"/>
      <c r="L3" s="15" t="s">
        <v>34</v>
      </c>
      <c r="M3" s="15" t="s">
        <v>35</v>
      </c>
      <c r="N3" s="5"/>
      <c r="O3" s="5"/>
    </row>
    <row r="4" spans="1:22" s="16" customFormat="1" ht="25" thickBot="1" x14ac:dyDescent="0.4">
      <c r="B4" s="150"/>
      <c r="C4" s="141" t="s">
        <v>3</v>
      </c>
      <c r="D4" s="142"/>
      <c r="E4" s="143" t="s">
        <v>4</v>
      </c>
      <c r="F4" s="144"/>
      <c r="G4" s="18" t="s">
        <v>5</v>
      </c>
      <c r="H4" s="19" t="s">
        <v>36</v>
      </c>
      <c r="I4" s="20" t="s">
        <v>6</v>
      </c>
      <c r="J4" s="10"/>
      <c r="K4" s="10"/>
      <c r="L4" s="15" t="s">
        <v>37</v>
      </c>
      <c r="M4" s="15" t="s">
        <v>38</v>
      </c>
      <c r="N4" s="10"/>
      <c r="O4" s="10"/>
    </row>
    <row r="5" spans="1:22" s="21" customFormat="1" ht="54" customHeight="1" thickBot="1" x14ac:dyDescent="0.4">
      <c r="B5" s="94" t="s">
        <v>290</v>
      </c>
      <c r="C5" s="145" t="str">
        <f>+'4. Medios Propios (MP)'!A6</f>
        <v>MP.R1</v>
      </c>
      <c r="D5" s="146"/>
      <c r="E5" s="147" t="str">
        <f>+'4. Medios Propios (MP)'!B6</f>
        <v>Falta de justificación del encargo a medios propios</v>
      </c>
      <c r="F5" s="148"/>
      <c r="G5" s="23" t="str">
        <f>+'4. Medios Propios (MP)'!C6</f>
        <v>No se justifica que el encargo al medio propio sea la solución más adecuada y eficiente desde el punto de vista de buena gestión financiera y de legalidad</v>
      </c>
      <c r="H5" s="24" t="str">
        <f>'4. Medios Propios (MP)'!D6</f>
        <v>EE( Órgano Gestor)</v>
      </c>
      <c r="I5" s="24" t="str">
        <f>'4. Medios Propios (MP)'!E6</f>
        <v>Interno</v>
      </c>
      <c r="J5" s="3"/>
      <c r="K5" s="3"/>
      <c r="L5" s="3"/>
      <c r="M5" s="26" t="s">
        <v>39</v>
      </c>
      <c r="N5" s="3"/>
      <c r="O5" s="3"/>
    </row>
    <row r="6" spans="1:22" ht="13" x14ac:dyDescent="0.3">
      <c r="A6" s="3"/>
      <c r="B6" s="3"/>
      <c r="C6" s="3"/>
      <c r="D6" s="3"/>
      <c r="E6" s="3"/>
      <c r="F6" s="3"/>
      <c r="G6" s="3"/>
      <c r="H6" s="3"/>
      <c r="I6" s="3"/>
      <c r="J6" s="3"/>
      <c r="K6" s="3"/>
      <c r="L6" s="3"/>
      <c r="M6" s="3"/>
      <c r="N6" s="3"/>
      <c r="O6" s="3"/>
      <c r="P6" s="3"/>
      <c r="Q6" s="3"/>
    </row>
    <row r="7" spans="1:22" ht="13" x14ac:dyDescent="0.3">
      <c r="A7" s="3"/>
      <c r="B7" s="3"/>
      <c r="C7" s="3"/>
      <c r="D7" s="3"/>
      <c r="E7" s="3"/>
      <c r="F7" s="3"/>
      <c r="G7" s="3"/>
      <c r="H7" s="3"/>
      <c r="I7" s="3"/>
      <c r="J7" s="3"/>
      <c r="K7" s="3"/>
      <c r="L7" s="3"/>
      <c r="M7" s="3"/>
      <c r="N7" s="3"/>
      <c r="O7" s="3"/>
      <c r="P7" s="3"/>
      <c r="Q7" s="3"/>
    </row>
    <row r="8" spans="1:22" ht="26.25" customHeight="1" x14ac:dyDescent="0.25">
      <c r="A8" s="133" t="s">
        <v>40</v>
      </c>
      <c r="B8" s="151"/>
      <c r="C8" s="129" t="s">
        <v>41</v>
      </c>
      <c r="D8" s="152"/>
      <c r="E8" s="153"/>
      <c r="F8" s="133" t="s">
        <v>42</v>
      </c>
      <c r="G8" s="134"/>
      <c r="H8" s="134"/>
      <c r="I8" s="134"/>
      <c r="J8" s="134"/>
      <c r="K8" s="135"/>
      <c r="L8" s="129" t="s">
        <v>43</v>
      </c>
      <c r="M8" s="130"/>
      <c r="N8" s="136"/>
      <c r="O8" s="133" t="s">
        <v>44</v>
      </c>
      <c r="P8" s="134"/>
      <c r="Q8" s="134"/>
      <c r="R8" s="134"/>
      <c r="S8" s="135"/>
      <c r="T8" s="129" t="s">
        <v>45</v>
      </c>
      <c r="U8" s="130"/>
      <c r="V8" s="136"/>
    </row>
    <row r="9" spans="1:22" ht="48" x14ac:dyDescent="0.25">
      <c r="A9" s="27" t="s">
        <v>46</v>
      </c>
      <c r="B9" s="27" t="s">
        <v>47</v>
      </c>
      <c r="C9" s="7" t="s">
        <v>48</v>
      </c>
      <c r="D9" s="7" t="s">
        <v>49</v>
      </c>
      <c r="E9" s="28" t="s">
        <v>50</v>
      </c>
      <c r="F9" s="27" t="s">
        <v>51</v>
      </c>
      <c r="G9" s="27" t="s">
        <v>52</v>
      </c>
      <c r="H9" s="27" t="s">
        <v>53</v>
      </c>
      <c r="I9" s="27" t="s">
        <v>54</v>
      </c>
      <c r="J9" s="27" t="s">
        <v>55</v>
      </c>
      <c r="K9" s="27" t="s">
        <v>56</v>
      </c>
      <c r="L9" s="7" t="s">
        <v>57</v>
      </c>
      <c r="M9" s="7" t="s">
        <v>58</v>
      </c>
      <c r="N9" s="7" t="s">
        <v>59</v>
      </c>
      <c r="O9" s="27" t="s">
        <v>60</v>
      </c>
      <c r="P9" s="27" t="s">
        <v>61</v>
      </c>
      <c r="Q9" s="27" t="s">
        <v>62</v>
      </c>
      <c r="R9" s="29" t="s">
        <v>63</v>
      </c>
      <c r="S9" s="29" t="s">
        <v>64</v>
      </c>
      <c r="T9" s="7" t="s">
        <v>65</v>
      </c>
      <c r="U9" s="7" t="s">
        <v>66</v>
      </c>
      <c r="V9" s="7" t="s">
        <v>67</v>
      </c>
    </row>
    <row r="10" spans="1:22" ht="175" customHeight="1" x14ac:dyDescent="0.25">
      <c r="A10" s="30" t="s">
        <v>68</v>
      </c>
      <c r="B10" s="31" t="s">
        <v>69</v>
      </c>
      <c r="C10" s="32">
        <v>4</v>
      </c>
      <c r="D10" s="32">
        <v>2</v>
      </c>
      <c r="E10" s="33">
        <f>C10*D10</f>
        <v>8</v>
      </c>
      <c r="F10" s="30" t="s">
        <v>70</v>
      </c>
      <c r="G10" s="34" t="s">
        <v>71</v>
      </c>
      <c r="H10" s="97" t="s">
        <v>293</v>
      </c>
      <c r="I10" s="35" t="s">
        <v>35</v>
      </c>
      <c r="J10" s="32">
        <v>-2</v>
      </c>
      <c r="K10" s="32">
        <v>-2</v>
      </c>
      <c r="L10" s="30">
        <f t="shared" ref="L10:M14" si="0">IF(ISNUMBER(C10),IF(C10+J10&gt;1,C10+J10,1),"")</f>
        <v>2</v>
      </c>
      <c r="M10" s="30">
        <f t="shared" si="0"/>
        <v>1</v>
      </c>
      <c r="N10" s="33">
        <f>IF(OR(L10="",M10=""),"",L10*M10)</f>
        <v>2</v>
      </c>
      <c r="O10" s="36" t="s">
        <v>290</v>
      </c>
      <c r="P10" s="36" t="s">
        <v>290</v>
      </c>
      <c r="Q10" s="36" t="s">
        <v>290</v>
      </c>
      <c r="R10" s="32"/>
      <c r="S10" s="32"/>
      <c r="T10" s="30">
        <f>IF(ISNUMBER($L10),IF($L10+R10&gt;1,$L10+R10,1),"")</f>
        <v>2</v>
      </c>
      <c r="U10" s="30">
        <f>IF(ISNUMBER($M10),IF($M10+S10&gt;1,$M10+S10,1),"")</f>
        <v>1</v>
      </c>
      <c r="V10" s="33">
        <f>T10*U10</f>
        <v>2</v>
      </c>
    </row>
    <row r="11" spans="1:22" ht="132" x14ac:dyDescent="0.25">
      <c r="A11" s="30" t="s">
        <v>72</v>
      </c>
      <c r="B11" s="37" t="s">
        <v>73</v>
      </c>
      <c r="C11" s="32">
        <v>2</v>
      </c>
      <c r="D11" s="32">
        <v>2</v>
      </c>
      <c r="E11" s="33">
        <f t="shared" ref="E11:E14" si="1">C11*D11</f>
        <v>4</v>
      </c>
      <c r="F11" s="30" t="s">
        <v>74</v>
      </c>
      <c r="G11" s="38" t="s">
        <v>75</v>
      </c>
      <c r="H11" s="92" t="s">
        <v>292</v>
      </c>
      <c r="I11" s="35" t="s">
        <v>35</v>
      </c>
      <c r="J11" s="32">
        <v>-4</v>
      </c>
      <c r="K11" s="32">
        <v>-4</v>
      </c>
      <c r="L11" s="30">
        <f t="shared" si="0"/>
        <v>1</v>
      </c>
      <c r="M11" s="30">
        <f t="shared" si="0"/>
        <v>1</v>
      </c>
      <c r="N11" s="33">
        <f t="shared" ref="N11:N14" si="2">IF(OR(L11="",M11=""),"",L11*M11)</f>
        <v>1</v>
      </c>
      <c r="O11" s="36"/>
      <c r="P11" s="36"/>
      <c r="Q11" s="36"/>
      <c r="R11" s="32"/>
      <c r="S11" s="32"/>
      <c r="T11" s="30">
        <f t="shared" ref="T11:T14" si="3">IF(ISNUMBER($L11),IF($L11+R11&gt;1,$L11+R11,1),"")</f>
        <v>1</v>
      </c>
      <c r="U11" s="30">
        <f t="shared" ref="U11:U14" si="4">IF(ISNUMBER($M11),IF($M11+S11&gt;1,$M11+S11,1),"")</f>
        <v>1</v>
      </c>
      <c r="V11" s="33">
        <f t="shared" ref="V11:V14" si="5">T11*U11</f>
        <v>1</v>
      </c>
    </row>
    <row r="12" spans="1:22" ht="84" x14ac:dyDescent="0.25">
      <c r="A12" s="30" t="s">
        <v>76</v>
      </c>
      <c r="B12" s="31" t="s">
        <v>77</v>
      </c>
      <c r="C12" s="32">
        <v>3</v>
      </c>
      <c r="D12" s="32">
        <v>2</v>
      </c>
      <c r="E12" s="33">
        <f t="shared" si="1"/>
        <v>6</v>
      </c>
      <c r="F12" s="30" t="s">
        <v>78</v>
      </c>
      <c r="G12" s="38" t="s">
        <v>75</v>
      </c>
      <c r="H12" s="92" t="s">
        <v>302</v>
      </c>
      <c r="I12" s="35" t="s">
        <v>35</v>
      </c>
      <c r="J12" s="32">
        <v>-4</v>
      </c>
      <c r="K12" s="32">
        <v>-4</v>
      </c>
      <c r="L12" s="30">
        <f t="shared" si="0"/>
        <v>1</v>
      </c>
      <c r="M12" s="30">
        <f t="shared" si="0"/>
        <v>1</v>
      </c>
      <c r="N12" s="33">
        <f t="shared" si="2"/>
        <v>1</v>
      </c>
      <c r="O12" s="36"/>
      <c r="P12" s="36"/>
      <c r="Q12" s="36"/>
      <c r="R12" s="32"/>
      <c r="S12" s="32"/>
      <c r="T12" s="30">
        <f t="shared" si="3"/>
        <v>1</v>
      </c>
      <c r="U12" s="30">
        <f t="shared" si="4"/>
        <v>1</v>
      </c>
      <c r="V12" s="33">
        <f t="shared" si="5"/>
        <v>1</v>
      </c>
    </row>
    <row r="13" spans="1:22" ht="72" x14ac:dyDescent="0.25">
      <c r="A13" s="30" t="s">
        <v>79</v>
      </c>
      <c r="B13" s="37" t="s">
        <v>80</v>
      </c>
      <c r="C13" s="32">
        <v>2</v>
      </c>
      <c r="D13" s="32">
        <v>2</v>
      </c>
      <c r="E13" s="33">
        <f t="shared" si="1"/>
        <v>4</v>
      </c>
      <c r="F13" s="30" t="s">
        <v>81</v>
      </c>
      <c r="G13" s="38" t="s">
        <v>82</v>
      </c>
      <c r="H13" s="92" t="s">
        <v>302</v>
      </c>
      <c r="I13" s="35" t="s">
        <v>35</v>
      </c>
      <c r="J13" s="32">
        <v>-4</v>
      </c>
      <c r="K13" s="32">
        <v>-4</v>
      </c>
      <c r="L13" s="30">
        <f t="shared" si="0"/>
        <v>1</v>
      </c>
      <c r="M13" s="30">
        <f t="shared" si="0"/>
        <v>1</v>
      </c>
      <c r="N13" s="33">
        <f t="shared" si="2"/>
        <v>1</v>
      </c>
      <c r="O13" s="36"/>
      <c r="P13" s="36"/>
      <c r="Q13" s="36"/>
      <c r="R13" s="32"/>
      <c r="S13" s="32"/>
      <c r="T13" s="30">
        <f t="shared" si="3"/>
        <v>1</v>
      </c>
      <c r="U13" s="30">
        <f t="shared" si="4"/>
        <v>1</v>
      </c>
      <c r="V13" s="33">
        <f t="shared" si="5"/>
        <v>1</v>
      </c>
    </row>
    <row r="14" spans="1:22" ht="120" x14ac:dyDescent="0.25">
      <c r="A14" s="30" t="s">
        <v>83</v>
      </c>
      <c r="B14" s="39" t="s">
        <v>84</v>
      </c>
      <c r="C14" s="32">
        <v>3</v>
      </c>
      <c r="D14" s="32">
        <v>1</v>
      </c>
      <c r="E14" s="33">
        <f t="shared" si="1"/>
        <v>3</v>
      </c>
      <c r="F14" s="30" t="s">
        <v>85</v>
      </c>
      <c r="G14" s="40" t="s">
        <v>86</v>
      </c>
      <c r="H14" s="92" t="s">
        <v>303</v>
      </c>
      <c r="I14" s="35" t="s">
        <v>35</v>
      </c>
      <c r="J14" s="32">
        <v>-4</v>
      </c>
      <c r="K14" s="32">
        <v>-4</v>
      </c>
      <c r="L14" s="30">
        <f t="shared" si="0"/>
        <v>1</v>
      </c>
      <c r="M14" s="30">
        <f t="shared" si="0"/>
        <v>1</v>
      </c>
      <c r="N14" s="33">
        <f t="shared" si="2"/>
        <v>1</v>
      </c>
      <c r="O14" s="36"/>
      <c r="P14" s="36"/>
      <c r="Q14" s="36"/>
      <c r="R14" s="32"/>
      <c r="S14" s="32"/>
      <c r="T14" s="30">
        <f t="shared" si="3"/>
        <v>1</v>
      </c>
      <c r="U14" s="30">
        <f t="shared" si="4"/>
        <v>1</v>
      </c>
      <c r="V14" s="33">
        <f t="shared" si="5"/>
        <v>1</v>
      </c>
    </row>
    <row r="15" spans="1:22" ht="48" customHeight="1" x14ac:dyDescent="0.25">
      <c r="D15" s="7" t="s">
        <v>89</v>
      </c>
      <c r="E15" s="11">
        <f>ROUND(SUM(E10:E14)/COUNT(C10:C14),2)</f>
        <v>5</v>
      </c>
      <c r="M15" s="7" t="s">
        <v>90</v>
      </c>
      <c r="N15" s="11">
        <f>ROUND(SUMIF(N10:N14,"&gt;0",N10:N14)/COUNT(N10:N14),2)</f>
        <v>1.2</v>
      </c>
      <c r="U15" s="7" t="s">
        <v>91</v>
      </c>
      <c r="V15" s="11">
        <f>ROUND(SUMIF(V10:V14,"&gt;0",V10:V14)/COUNT(V10:V14),2)</f>
        <v>1.2</v>
      </c>
    </row>
    <row r="16" spans="1:22" x14ac:dyDescent="0.25">
      <c r="N16" s="93"/>
    </row>
    <row r="38" spans="4:5" x14ac:dyDescent="0.25">
      <c r="D38" s="13">
        <v>1</v>
      </c>
      <c r="E38" s="13">
        <v>-1</v>
      </c>
    </row>
    <row r="39" spans="4:5" x14ac:dyDescent="0.25">
      <c r="D39" s="13">
        <v>2</v>
      </c>
      <c r="E39" s="13">
        <v>-2</v>
      </c>
    </row>
    <row r="40" spans="4:5" x14ac:dyDescent="0.25">
      <c r="D40" s="13">
        <v>3</v>
      </c>
      <c r="E40" s="13">
        <v>-3</v>
      </c>
    </row>
    <row r="41" spans="4:5" x14ac:dyDescent="0.25">
      <c r="D41" s="13">
        <v>4</v>
      </c>
      <c r="E41" s="13">
        <v>-4</v>
      </c>
    </row>
  </sheetData>
  <mergeCells count="12">
    <mergeCell ref="B3:B4"/>
    <mergeCell ref="A8:B8"/>
    <mergeCell ref="C8:E8"/>
    <mergeCell ref="F8:K8"/>
    <mergeCell ref="L8:N8"/>
    <mergeCell ref="O8:S8"/>
    <mergeCell ref="T8:V8"/>
    <mergeCell ref="C3:I3"/>
    <mergeCell ref="C4:D4"/>
    <mergeCell ref="E4:F4"/>
    <mergeCell ref="C5:D5"/>
    <mergeCell ref="E5:F5"/>
  </mergeCells>
  <phoneticPr fontId="33" type="noConversion"/>
  <conditionalFormatting sqref="E10:E15 N10:N15 V10:V15">
    <cfRule type="cellIs" dxfId="146" priority="15" operator="between">
      <formula>8</formula>
      <formula>16</formula>
    </cfRule>
    <cfRule type="cellIs" dxfId="145" priority="16" operator="between">
      <formula>4</formula>
      <formula>7.99</formula>
    </cfRule>
    <cfRule type="cellIs" dxfId="144" priority="17" operator="between">
      <formula>1</formula>
      <formula>3.99</formula>
    </cfRule>
  </conditionalFormatting>
  <conditionalFormatting sqref="F10:F14">
    <cfRule type="cellIs" dxfId="143" priority="23" operator="between">
      <formula>11</formula>
      <formula>25</formula>
    </cfRule>
    <cfRule type="cellIs" dxfId="142" priority="24" operator="between">
      <formula>6</formula>
      <formula>10</formula>
    </cfRule>
    <cfRule type="cellIs" dxfId="141" priority="25" operator="between">
      <formula>0</formula>
      <formula>5</formula>
    </cfRule>
  </conditionalFormatting>
  <conditionalFormatting sqref="H10:H14">
    <cfRule type="containsText" dxfId="140" priority="1" operator="containsText" text="Sí">
      <formula>NOT(ISERROR(SEARCH("Sí",H10)))</formula>
    </cfRule>
    <cfRule type="containsText" dxfId="139" priority="2" operator="containsText" text="No">
      <formula>NOT(ISERROR(SEARCH("No",H10)))</formula>
    </cfRule>
  </conditionalFormatting>
  <conditionalFormatting sqref="I10:I14">
    <cfRule type="containsText" dxfId="138" priority="6" operator="containsText" text="Bajo">
      <formula>NOT(ISERROR(SEARCH("Bajo",I10)))</formula>
    </cfRule>
    <cfRule type="containsText" dxfId="137" priority="7" operator="containsText" text="Medio">
      <formula>NOT(ISERROR(SEARCH("Medio",I10)))</formula>
    </cfRule>
    <cfRule type="containsText" dxfId="136" priority="8" operator="containsText" text="Alto">
      <formula>NOT(ISERROR(SEARCH("Alto",I10)))</formula>
    </cfRule>
  </conditionalFormatting>
  <dataValidations count="3">
    <dataValidation type="list" allowBlank="1" showInputMessage="1" showErrorMessage="1" sqref="I10:I14" xr:uid="{F63CDD1B-EE74-4DE1-A1F0-81D48809CC47}">
      <formula1>$M$3:$M$5</formula1>
    </dataValidation>
    <dataValidation type="list" allowBlank="1" showInputMessage="1" showErrorMessage="1" sqref="C10:D14" xr:uid="{CFD843AB-46B0-4203-80B5-3FEC858A4DBC}">
      <formula1>positive</formula1>
    </dataValidation>
    <dataValidation type="list" allowBlank="1" showInputMessage="1" showErrorMessage="1" sqref="R10:S14 J10:K14" xr:uid="{5053D310-F694-4391-9835-CC00DA43285D}">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DDC90-2EB9-447E-8D90-F365D6EEC255}">
  <sheetPr>
    <tabColor theme="6" tint="0.39997558519241921"/>
    <pageSetUpPr fitToPage="1"/>
  </sheetPr>
  <dimension ref="A1:V39"/>
  <sheetViews>
    <sheetView topLeftCell="A9" zoomScale="82" zoomScaleNormal="82" zoomScaleSheetLayoutView="100" workbookViewId="0">
      <selection activeCell="G16" sqref="G16"/>
    </sheetView>
  </sheetViews>
  <sheetFormatPr baseColWidth="10" defaultColWidth="8.7265625" defaultRowHeight="12.5" x14ac:dyDescent="0.25"/>
  <cols>
    <col min="1" max="1" width="12.7265625" style="13" customWidth="1"/>
    <col min="2" max="2" width="64.7265625" style="13" customWidth="1"/>
    <col min="3" max="3" width="13.26953125" style="13" customWidth="1"/>
    <col min="4" max="4" width="15" style="13" customWidth="1"/>
    <col min="5" max="5" width="14.453125" style="13" customWidth="1"/>
    <col min="6" max="6" width="12.7265625" style="13" customWidth="1"/>
    <col min="7" max="7" width="64.7265625" style="13" customWidth="1"/>
    <col min="8" max="8" width="28.453125" style="13" customWidth="1"/>
    <col min="9" max="9" width="23.453125" style="13" customWidth="1"/>
    <col min="10" max="11" width="28.453125" style="13" customWidth="1"/>
    <col min="12" max="14" width="14.7265625" style="13" customWidth="1"/>
    <col min="15" max="15" width="64.7265625" style="13" customWidth="1"/>
    <col min="16" max="17" width="14.7265625" style="13" customWidth="1"/>
    <col min="18" max="19" width="28.453125" style="13" customWidth="1"/>
    <col min="20" max="22" width="14.7265625" style="13" customWidth="1"/>
    <col min="23" max="23" width="13.26953125" style="13" customWidth="1"/>
    <col min="24" max="24" width="12.7265625" style="13" customWidth="1"/>
    <col min="25" max="25" width="13.7265625" style="13" customWidth="1"/>
    <col min="26" max="26" width="41.26953125" style="13" customWidth="1"/>
    <col min="27" max="16384" width="8.7265625" style="13"/>
  </cols>
  <sheetData>
    <row r="1" spans="1:22" ht="13" x14ac:dyDescent="0.3">
      <c r="A1" s="3"/>
      <c r="B1" s="3"/>
      <c r="C1" s="3"/>
      <c r="D1" s="3"/>
      <c r="E1" s="3"/>
      <c r="F1" s="3"/>
      <c r="G1" s="3"/>
      <c r="H1" s="3"/>
      <c r="I1" s="3"/>
      <c r="J1" s="3"/>
      <c r="K1" s="3"/>
      <c r="L1" s="3"/>
      <c r="M1" s="3"/>
      <c r="N1" s="3"/>
      <c r="O1" s="3"/>
      <c r="P1" s="3"/>
      <c r="Q1" s="3"/>
    </row>
    <row r="2" spans="1:22" ht="13.5" thickBot="1" x14ac:dyDescent="0.35">
      <c r="A2" s="3"/>
      <c r="B2" s="3"/>
      <c r="C2" s="3"/>
      <c r="D2" s="3"/>
      <c r="E2" s="3"/>
      <c r="F2" s="3"/>
      <c r="G2" s="3"/>
      <c r="H2" s="3"/>
      <c r="I2" s="3"/>
      <c r="J2" s="3"/>
      <c r="K2" s="3"/>
      <c r="L2" s="3"/>
      <c r="M2" s="3"/>
      <c r="N2" s="3"/>
      <c r="O2" s="3"/>
      <c r="P2" s="3"/>
      <c r="Q2" s="3"/>
    </row>
    <row r="3" spans="1:22" s="14" customFormat="1" ht="15.5" x14ac:dyDescent="0.35">
      <c r="B3" s="149" t="s">
        <v>286</v>
      </c>
      <c r="C3" s="137" t="s">
        <v>1</v>
      </c>
      <c r="D3" s="138"/>
      <c r="E3" s="139"/>
      <c r="F3" s="139"/>
      <c r="G3" s="139"/>
      <c r="H3" s="139"/>
      <c r="I3" s="140"/>
      <c r="J3" s="5"/>
      <c r="K3" s="5"/>
      <c r="L3" s="15" t="s">
        <v>34</v>
      </c>
      <c r="M3" s="15" t="s">
        <v>35</v>
      </c>
      <c r="N3" s="5"/>
      <c r="O3" s="5"/>
    </row>
    <row r="4" spans="1:22" s="16" customFormat="1" ht="25" thickBot="1" x14ac:dyDescent="0.4">
      <c r="B4" s="150"/>
      <c r="C4" s="141" t="s">
        <v>3</v>
      </c>
      <c r="D4" s="142"/>
      <c r="E4" s="143" t="s">
        <v>4</v>
      </c>
      <c r="F4" s="144"/>
      <c r="G4" s="18" t="s">
        <v>5</v>
      </c>
      <c r="H4" s="19" t="s">
        <v>36</v>
      </c>
      <c r="I4" s="20" t="s">
        <v>6</v>
      </c>
      <c r="J4" s="10"/>
      <c r="K4" s="10"/>
      <c r="L4" s="15" t="s">
        <v>37</v>
      </c>
      <c r="M4" s="15" t="s">
        <v>38</v>
      </c>
      <c r="N4" s="10"/>
      <c r="O4" s="10"/>
    </row>
    <row r="5" spans="1:22" s="21" customFormat="1" ht="54" customHeight="1" thickBot="1" x14ac:dyDescent="0.4">
      <c r="B5" s="22"/>
      <c r="C5" s="145" t="s">
        <v>10</v>
      </c>
      <c r="D5" s="146"/>
      <c r="E5" s="147" t="s">
        <v>11</v>
      </c>
      <c r="F5" s="148"/>
      <c r="G5" s="23" t="str">
        <f>+'4. Medios Propios (MP)'!C7</f>
        <v xml:space="preserve">No se cumplen los requisitos para ser medio propio personificado o el medio propio ha perdido esa condición </v>
      </c>
      <c r="H5" s="24" t="str">
        <f>'4. Medios Propios (MP)'!D7</f>
        <v>EE( Órgano Gestor)</v>
      </c>
      <c r="I5" s="24" t="str">
        <f>'4. Medios Propios (MP)'!E7</f>
        <v>Externo</v>
      </c>
      <c r="J5" s="3"/>
      <c r="K5" s="3"/>
      <c r="L5" s="3"/>
      <c r="M5" s="26" t="s">
        <v>39</v>
      </c>
      <c r="N5" s="3"/>
      <c r="O5" s="3"/>
    </row>
    <row r="6" spans="1:22" ht="13" x14ac:dyDescent="0.3">
      <c r="A6" s="3"/>
      <c r="B6" s="3"/>
      <c r="C6" s="3"/>
      <c r="D6" s="3"/>
      <c r="E6" s="3"/>
      <c r="F6" s="3"/>
      <c r="G6" s="3"/>
      <c r="H6" s="3"/>
      <c r="I6" s="3"/>
      <c r="J6" s="3"/>
      <c r="K6" s="3"/>
      <c r="L6" s="3"/>
      <c r="M6" s="3"/>
      <c r="N6" s="3"/>
      <c r="O6" s="3"/>
      <c r="P6" s="3"/>
      <c r="Q6" s="3"/>
    </row>
    <row r="7" spans="1:22" ht="13" x14ac:dyDescent="0.3">
      <c r="A7" s="3"/>
      <c r="B7" s="3"/>
      <c r="C7" s="3"/>
      <c r="D7" s="3"/>
      <c r="E7" s="3"/>
      <c r="F7" s="3"/>
      <c r="G7" s="3"/>
      <c r="H7" s="3"/>
      <c r="I7" s="3"/>
      <c r="J7" s="3"/>
      <c r="K7" s="3"/>
      <c r="L7" s="3"/>
      <c r="M7" s="3"/>
      <c r="N7" s="3"/>
      <c r="O7" s="3"/>
      <c r="P7" s="3"/>
      <c r="Q7" s="3"/>
    </row>
    <row r="8" spans="1:22" ht="26.25" customHeight="1" x14ac:dyDescent="0.25">
      <c r="A8" s="133" t="s">
        <v>40</v>
      </c>
      <c r="B8" s="151"/>
      <c r="C8" s="129" t="s">
        <v>41</v>
      </c>
      <c r="D8" s="152"/>
      <c r="E8" s="153"/>
      <c r="F8" s="133" t="s">
        <v>42</v>
      </c>
      <c r="G8" s="134"/>
      <c r="H8" s="134"/>
      <c r="I8" s="134"/>
      <c r="J8" s="134"/>
      <c r="K8" s="135"/>
      <c r="L8" s="129" t="s">
        <v>43</v>
      </c>
      <c r="M8" s="130"/>
      <c r="N8" s="136"/>
      <c r="O8" s="133" t="s">
        <v>44</v>
      </c>
      <c r="P8" s="134"/>
      <c r="Q8" s="134"/>
      <c r="R8" s="134"/>
      <c r="S8" s="135"/>
      <c r="T8" s="129" t="s">
        <v>45</v>
      </c>
      <c r="U8" s="130"/>
      <c r="V8" s="136"/>
    </row>
    <row r="9" spans="1:22" ht="48" x14ac:dyDescent="0.25">
      <c r="A9" s="27" t="s">
        <v>46</v>
      </c>
      <c r="B9" s="27" t="s">
        <v>47</v>
      </c>
      <c r="C9" s="7" t="s">
        <v>48</v>
      </c>
      <c r="D9" s="7" t="s">
        <v>49</v>
      </c>
      <c r="E9" s="28" t="s">
        <v>50</v>
      </c>
      <c r="F9" s="27" t="s">
        <v>51</v>
      </c>
      <c r="G9" s="27" t="s">
        <v>52</v>
      </c>
      <c r="H9" s="27" t="s">
        <v>53</v>
      </c>
      <c r="I9" s="27" t="s">
        <v>54</v>
      </c>
      <c r="J9" s="27" t="s">
        <v>55</v>
      </c>
      <c r="K9" s="27" t="s">
        <v>56</v>
      </c>
      <c r="L9" s="7" t="s">
        <v>57</v>
      </c>
      <c r="M9" s="7" t="s">
        <v>58</v>
      </c>
      <c r="N9" s="7" t="s">
        <v>59</v>
      </c>
      <c r="O9" s="27" t="s">
        <v>60</v>
      </c>
      <c r="P9" s="27" t="s">
        <v>61</v>
      </c>
      <c r="Q9" s="27" t="s">
        <v>62</v>
      </c>
      <c r="R9" s="29" t="s">
        <v>63</v>
      </c>
      <c r="S9" s="29" t="s">
        <v>64</v>
      </c>
      <c r="T9" s="7" t="s">
        <v>65</v>
      </c>
      <c r="U9" s="7" t="s">
        <v>66</v>
      </c>
      <c r="V9" s="7" t="s">
        <v>67</v>
      </c>
    </row>
    <row r="10" spans="1:22" ht="168" x14ac:dyDescent="0.25">
      <c r="A10" s="30" t="s">
        <v>92</v>
      </c>
      <c r="B10" s="37" t="s">
        <v>93</v>
      </c>
      <c r="C10" s="32">
        <v>4</v>
      </c>
      <c r="D10" s="32">
        <v>2</v>
      </c>
      <c r="E10" s="33">
        <f>C10*D10</f>
        <v>8</v>
      </c>
      <c r="F10" s="30" t="s">
        <v>94</v>
      </c>
      <c r="G10" s="43" t="s">
        <v>95</v>
      </c>
      <c r="H10" s="97" t="s">
        <v>293</v>
      </c>
      <c r="I10" s="35" t="s">
        <v>35</v>
      </c>
      <c r="J10" s="32">
        <v>-4</v>
      </c>
      <c r="K10" s="32">
        <v>-4</v>
      </c>
      <c r="L10" s="30">
        <f t="shared" ref="L10:M12" si="0">IF(ISNUMBER(C10),IF(C10+J10&gt;1,C10+J10,1),"")</f>
        <v>1</v>
      </c>
      <c r="M10" s="30">
        <f t="shared" si="0"/>
        <v>1</v>
      </c>
      <c r="N10" s="33">
        <f>IF(OR(L10="",M10=""),"",L10*M10)</f>
        <v>1</v>
      </c>
      <c r="O10" s="36"/>
      <c r="P10" s="36"/>
      <c r="Q10" s="36"/>
      <c r="R10" s="32"/>
      <c r="S10" s="32"/>
      <c r="T10" s="30">
        <f>IF(ISNUMBER($L10),IF($L10+R10&gt;1,$L10+R10,1),"")</f>
        <v>1</v>
      </c>
      <c r="U10" s="30">
        <f>IF(ISNUMBER($M10),IF($M10+S10&gt;1,$M10+S10,1),"")</f>
        <v>1</v>
      </c>
      <c r="V10" s="33">
        <f>T10*U10</f>
        <v>1</v>
      </c>
    </row>
    <row r="11" spans="1:22" ht="174.5" customHeight="1" x14ac:dyDescent="0.25">
      <c r="A11" s="30" t="s">
        <v>96</v>
      </c>
      <c r="B11" s="44" t="s">
        <v>97</v>
      </c>
      <c r="C11" s="32">
        <v>4</v>
      </c>
      <c r="D11" s="32">
        <v>2</v>
      </c>
      <c r="E11" s="33">
        <f t="shared" ref="E11:E12" si="1">C11*D11</f>
        <v>8</v>
      </c>
      <c r="F11" s="30" t="s">
        <v>98</v>
      </c>
      <c r="G11" s="34" t="s">
        <v>99</v>
      </c>
      <c r="H11" s="97" t="s">
        <v>293</v>
      </c>
      <c r="I11" s="35" t="s">
        <v>35</v>
      </c>
      <c r="J11" s="32">
        <v>-4</v>
      </c>
      <c r="K11" s="32">
        <v>-4</v>
      </c>
      <c r="L11" s="30">
        <f t="shared" si="0"/>
        <v>1</v>
      </c>
      <c r="M11" s="30">
        <f t="shared" si="0"/>
        <v>1</v>
      </c>
      <c r="N11" s="33">
        <f t="shared" ref="N11:N12" si="2">IF(OR(L11="",M11=""),"",L11*M11)</f>
        <v>1</v>
      </c>
      <c r="O11" s="36"/>
      <c r="P11" s="36"/>
      <c r="Q11" s="36"/>
      <c r="R11" s="32"/>
      <c r="S11" s="32"/>
      <c r="T11" s="30">
        <f t="shared" ref="T11:T12" si="3">IF(ISNUMBER($L11),IF($L11+R11&gt;1,$L11+R11,1),"")</f>
        <v>1</v>
      </c>
      <c r="U11" s="30">
        <f t="shared" ref="U11:U12" si="4">IF(ISNUMBER($M11),IF($M11+S11&gt;1,$M11+S11,1),"")</f>
        <v>1</v>
      </c>
      <c r="V11" s="33">
        <f t="shared" ref="V11:V12" si="5">T11*U11</f>
        <v>1</v>
      </c>
    </row>
    <row r="12" spans="1:22" ht="72" customHeight="1" x14ac:dyDescent="0.25">
      <c r="A12" s="35" t="s">
        <v>100</v>
      </c>
      <c r="B12" s="41" t="s">
        <v>87</v>
      </c>
      <c r="C12" s="35"/>
      <c r="D12" s="35"/>
      <c r="E12" s="33">
        <f t="shared" si="1"/>
        <v>0</v>
      </c>
      <c r="F12" s="35" t="s">
        <v>101</v>
      </c>
      <c r="G12" s="41" t="s">
        <v>88</v>
      </c>
      <c r="H12" s="35"/>
      <c r="I12" s="35"/>
      <c r="J12" s="35"/>
      <c r="K12" s="35"/>
      <c r="L12" s="30" t="str">
        <f t="shared" si="0"/>
        <v/>
      </c>
      <c r="M12" s="30" t="str">
        <f t="shared" si="0"/>
        <v/>
      </c>
      <c r="N12" s="33" t="str">
        <f t="shared" si="2"/>
        <v/>
      </c>
      <c r="O12" s="41" t="s">
        <v>88</v>
      </c>
      <c r="P12" s="42"/>
      <c r="Q12" s="42"/>
      <c r="R12" s="35"/>
      <c r="S12" s="35"/>
      <c r="T12" s="30" t="str">
        <f t="shared" si="3"/>
        <v/>
      </c>
      <c r="U12" s="30" t="str">
        <f t="shared" si="4"/>
        <v/>
      </c>
      <c r="V12" s="33" t="e">
        <f t="shared" si="5"/>
        <v>#VALUE!</v>
      </c>
    </row>
    <row r="13" spans="1:22" ht="48" customHeight="1" x14ac:dyDescent="0.25">
      <c r="D13" s="7" t="s">
        <v>89</v>
      </c>
      <c r="E13" s="11">
        <f>ROUND(SUM(E10:E12)/COUNT(C10:C12),2)</f>
        <v>8</v>
      </c>
      <c r="M13" s="7" t="s">
        <v>90</v>
      </c>
      <c r="N13" s="11">
        <f>ROUND(SUMIF(N10:N12,"&gt;0",N10:N12)/COUNT(N10:N12),2)</f>
        <v>1</v>
      </c>
      <c r="U13" s="7" t="s">
        <v>91</v>
      </c>
      <c r="V13" s="11">
        <f>ROUND(SUMIF(V10:V12,"&gt;0",V10:V12)/COUNT(V10:V12),2)</f>
        <v>1</v>
      </c>
    </row>
    <row r="36" spans="4:5" x14ac:dyDescent="0.25">
      <c r="D36" s="13">
        <v>1</v>
      </c>
      <c r="E36" s="13">
        <v>-1</v>
      </c>
    </row>
    <row r="37" spans="4:5" x14ac:dyDescent="0.25">
      <c r="D37" s="13">
        <v>2</v>
      </c>
      <c r="E37" s="13">
        <v>-2</v>
      </c>
    </row>
    <row r="38" spans="4:5" x14ac:dyDescent="0.25">
      <c r="D38" s="13">
        <v>3</v>
      </c>
      <c r="E38" s="13">
        <v>-3</v>
      </c>
    </row>
    <row r="39" spans="4:5" x14ac:dyDescent="0.25">
      <c r="D39" s="13">
        <v>4</v>
      </c>
      <c r="E39" s="13">
        <v>-4</v>
      </c>
    </row>
  </sheetData>
  <mergeCells count="12">
    <mergeCell ref="B3:B4"/>
    <mergeCell ref="A8:B8"/>
    <mergeCell ref="C8:E8"/>
    <mergeCell ref="F8:K8"/>
    <mergeCell ref="L8:N8"/>
    <mergeCell ref="O8:S8"/>
    <mergeCell ref="T8:V8"/>
    <mergeCell ref="C3:I3"/>
    <mergeCell ref="C4:D4"/>
    <mergeCell ref="E4:F4"/>
    <mergeCell ref="C5:D5"/>
    <mergeCell ref="E5:F5"/>
  </mergeCells>
  <conditionalFormatting sqref="E10:E13">
    <cfRule type="cellIs" dxfId="135" priority="20" operator="between">
      <formula>8</formula>
      <formula>16</formula>
    </cfRule>
    <cfRule type="cellIs" dxfId="134" priority="21" operator="between">
      <formula>4</formula>
      <formula>7.99</formula>
    </cfRule>
    <cfRule type="cellIs" dxfId="133" priority="22" operator="between">
      <formula>1</formula>
      <formula>3.99</formula>
    </cfRule>
  </conditionalFormatting>
  <conditionalFormatting sqref="F10:F11">
    <cfRule type="cellIs" dxfId="132" priority="28" operator="between">
      <formula>11</formula>
      <formula>25</formula>
    </cfRule>
    <cfRule type="cellIs" dxfId="131" priority="29" operator="between">
      <formula>6</formula>
      <formula>10</formula>
    </cfRule>
    <cfRule type="cellIs" dxfId="130" priority="30" operator="between">
      <formula>0</formula>
      <formula>5</formula>
    </cfRule>
  </conditionalFormatting>
  <conditionalFormatting sqref="H10:H12">
    <cfRule type="containsText" dxfId="129" priority="1" operator="containsText" text="Sí">
      <formula>NOT(ISERROR(SEARCH("Sí",H10)))</formula>
    </cfRule>
    <cfRule type="containsText" dxfId="128" priority="2" operator="containsText" text="No">
      <formula>NOT(ISERROR(SEARCH("No",H10)))</formula>
    </cfRule>
  </conditionalFormatting>
  <conditionalFormatting sqref="I10:I12">
    <cfRule type="containsText" dxfId="127" priority="8" operator="containsText" text="Bajo">
      <formula>NOT(ISERROR(SEARCH("Bajo",I10)))</formula>
    </cfRule>
    <cfRule type="containsText" dxfId="126" priority="9" operator="containsText" text="Medio">
      <formula>NOT(ISERROR(SEARCH("Medio",I10)))</formula>
    </cfRule>
    <cfRule type="containsText" dxfId="125" priority="10" operator="containsText" text="Alto">
      <formula>NOT(ISERROR(SEARCH("Alto",I10)))</formula>
    </cfRule>
  </conditionalFormatting>
  <conditionalFormatting sqref="N10:N13">
    <cfRule type="cellIs" dxfId="124" priority="5" operator="between">
      <formula>8</formula>
      <formula>16</formula>
    </cfRule>
    <cfRule type="cellIs" dxfId="123" priority="6" operator="between">
      <formula>4</formula>
      <formula>7.99</formula>
    </cfRule>
    <cfRule type="cellIs" dxfId="122" priority="7" operator="between">
      <formula>1</formula>
      <formula>3.99</formula>
    </cfRule>
  </conditionalFormatting>
  <conditionalFormatting sqref="V10:V13">
    <cfRule type="cellIs" dxfId="121" priority="14" operator="between">
      <formula>8</formula>
      <formula>16</formula>
    </cfRule>
    <cfRule type="cellIs" dxfId="120" priority="15" operator="between">
      <formula>4</formula>
      <formula>7.99</formula>
    </cfRule>
    <cfRule type="cellIs" dxfId="119" priority="16" operator="between">
      <formula>1</formula>
      <formula>3.99</formula>
    </cfRule>
  </conditionalFormatting>
  <dataValidations count="4">
    <dataValidation type="list" allowBlank="1" showInputMessage="1" showErrorMessage="1" sqref="I10:I12" xr:uid="{AE5FC1CD-4A44-48AB-8E09-1EAD61F6F260}">
      <formula1>$M$3:$M$5</formula1>
    </dataValidation>
    <dataValidation type="list" allowBlank="1" showInputMessage="1" showErrorMessage="1" sqref="H12" xr:uid="{802BF12C-B0F1-40F1-8AF2-FF6EC4A85831}">
      <formula1>$L$3:$L$4</formula1>
    </dataValidation>
    <dataValidation type="list" allowBlank="1" showInputMessage="1" showErrorMessage="1" sqref="C10:D12" xr:uid="{18B27BC0-3ED9-4031-AA78-EA319B8B6822}">
      <formula1>positive</formula1>
    </dataValidation>
    <dataValidation type="list" allowBlank="1" showInputMessage="1" showErrorMessage="1" sqref="R10:S12 J10:K12" xr:uid="{9C2D7D8F-AD16-4400-B9ED-47684C5DDECA}">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2C97C-2B0F-4FDB-9BF1-51F6A7C7A408}">
  <sheetPr>
    <tabColor theme="6" tint="0.39997558519241921"/>
    <pageSetUpPr fitToPage="1"/>
  </sheetPr>
  <dimension ref="A1:V40"/>
  <sheetViews>
    <sheetView topLeftCell="B8" zoomScale="93" zoomScaleNormal="93" zoomScaleSheetLayoutView="100" workbookViewId="0">
      <selection activeCell="G10" sqref="G10"/>
    </sheetView>
  </sheetViews>
  <sheetFormatPr baseColWidth="10" defaultColWidth="8.7265625" defaultRowHeight="12.5" x14ac:dyDescent="0.25"/>
  <cols>
    <col min="1" max="1" width="12.7265625" style="13" customWidth="1"/>
    <col min="2" max="2" width="64.7265625" style="13" customWidth="1"/>
    <col min="3" max="3" width="13.26953125" style="13" customWidth="1"/>
    <col min="4" max="4" width="15" style="13" customWidth="1"/>
    <col min="5" max="5" width="14.453125" style="13" customWidth="1"/>
    <col min="6" max="6" width="12.7265625" style="13" customWidth="1"/>
    <col min="7" max="7" width="64.7265625" style="13" customWidth="1"/>
    <col min="8" max="8" width="28.453125" style="13" customWidth="1"/>
    <col min="9" max="9" width="23.453125" style="13" customWidth="1"/>
    <col min="10" max="11" width="28.453125" style="13" customWidth="1"/>
    <col min="12" max="14" width="14.7265625" style="13" customWidth="1"/>
    <col min="15" max="15" width="64.7265625" style="13" customWidth="1"/>
    <col min="16" max="17" width="14.7265625" style="13" customWidth="1"/>
    <col min="18" max="19" width="28.453125" style="13" customWidth="1"/>
    <col min="20" max="22" width="14.7265625" style="13" customWidth="1"/>
    <col min="23" max="23" width="13.26953125" style="13" customWidth="1"/>
    <col min="24" max="24" width="12.7265625" style="13" customWidth="1"/>
    <col min="25" max="25" width="13.7265625" style="13" customWidth="1"/>
    <col min="26" max="26" width="41.26953125" style="13" customWidth="1"/>
    <col min="27" max="16384" width="8.7265625" style="13"/>
  </cols>
  <sheetData>
    <row r="1" spans="1:22" ht="13" x14ac:dyDescent="0.3">
      <c r="A1" s="3"/>
      <c r="B1" s="3"/>
      <c r="C1" s="3"/>
      <c r="D1" s="3"/>
      <c r="E1" s="3"/>
      <c r="F1" s="3"/>
      <c r="G1" s="3"/>
      <c r="H1" s="3"/>
      <c r="I1" s="3"/>
      <c r="J1" s="3"/>
      <c r="K1" s="3"/>
      <c r="L1" s="3"/>
      <c r="M1" s="3"/>
      <c r="N1" s="3"/>
      <c r="O1" s="3"/>
      <c r="P1" s="3"/>
      <c r="Q1" s="3"/>
    </row>
    <row r="2" spans="1:22" ht="13.5" thickBot="1" x14ac:dyDescent="0.35">
      <c r="A2" s="3"/>
      <c r="B2" s="3"/>
      <c r="C2" s="3"/>
      <c r="D2" s="3"/>
      <c r="E2" s="3"/>
      <c r="F2" s="3"/>
      <c r="G2" s="3"/>
      <c r="H2" s="3"/>
      <c r="I2" s="3"/>
      <c r="J2" s="3"/>
      <c r="K2" s="3"/>
      <c r="L2" s="3"/>
      <c r="M2" s="3"/>
      <c r="N2" s="3"/>
      <c r="O2" s="3"/>
      <c r="P2" s="3"/>
      <c r="Q2" s="3"/>
    </row>
    <row r="3" spans="1:22" s="14" customFormat="1" ht="15.5" x14ac:dyDescent="0.35">
      <c r="B3" s="149" t="s">
        <v>286</v>
      </c>
      <c r="C3" s="137" t="s">
        <v>1</v>
      </c>
      <c r="D3" s="138"/>
      <c r="E3" s="139"/>
      <c r="F3" s="139"/>
      <c r="G3" s="139"/>
      <c r="H3" s="139"/>
      <c r="I3" s="140"/>
      <c r="J3" s="5"/>
      <c r="K3" s="5"/>
      <c r="L3" s="15" t="s">
        <v>34</v>
      </c>
      <c r="M3" s="15" t="s">
        <v>35</v>
      </c>
      <c r="N3" s="5"/>
      <c r="O3" s="5"/>
    </row>
    <row r="4" spans="1:22" s="16" customFormat="1" ht="25" thickBot="1" x14ac:dyDescent="0.4">
      <c r="B4" s="150"/>
      <c r="C4" s="141" t="s">
        <v>3</v>
      </c>
      <c r="D4" s="142"/>
      <c r="E4" s="143" t="s">
        <v>4</v>
      </c>
      <c r="F4" s="144"/>
      <c r="G4" s="18" t="s">
        <v>5</v>
      </c>
      <c r="H4" s="19" t="s">
        <v>36</v>
      </c>
      <c r="I4" s="20" t="s">
        <v>6</v>
      </c>
      <c r="J4" s="10"/>
      <c r="K4" s="10"/>
      <c r="L4" s="15" t="s">
        <v>37</v>
      </c>
      <c r="M4" s="15" t="s">
        <v>38</v>
      </c>
      <c r="N4" s="10"/>
      <c r="O4" s="10"/>
    </row>
    <row r="5" spans="1:22" s="21" customFormat="1" ht="54" customHeight="1" thickBot="1" x14ac:dyDescent="0.4">
      <c r="B5" s="22"/>
      <c r="C5" s="145" t="s">
        <v>13</v>
      </c>
      <c r="D5" s="146"/>
      <c r="E5" s="147" t="s">
        <v>14</v>
      </c>
      <c r="F5" s="148"/>
      <c r="G5" s="23" t="str">
        <f>+'4. Medios Propios (MP)'!C8</f>
        <v>La selección del medio propio concreto al que se realiza el encargo no está adecuadamente justificada, lo que puede afectar al riesgo de cumplimiento, de buena gestión financiera, de fraude o corrupción por selección de un medio propio inadecuado.</v>
      </c>
      <c r="H5" s="24" t="str">
        <f>'4. Medios Propios (MP)'!D8</f>
        <v>EE( Órgano Gestor)</v>
      </c>
      <c r="I5" s="24" t="str">
        <f>'4. Medios Propios (MP)'!E8</f>
        <v>Interno</v>
      </c>
      <c r="J5" s="3"/>
      <c r="K5" s="3"/>
      <c r="L5" s="3"/>
      <c r="M5" s="26" t="s">
        <v>39</v>
      </c>
      <c r="N5" s="3"/>
      <c r="O5" s="3"/>
    </row>
    <row r="6" spans="1:22" ht="13" x14ac:dyDescent="0.3">
      <c r="A6" s="3"/>
      <c r="B6" s="3"/>
      <c r="C6" s="3"/>
      <c r="D6" s="3"/>
      <c r="E6" s="3"/>
      <c r="F6" s="3"/>
      <c r="G6" s="3"/>
      <c r="H6" s="3"/>
      <c r="I6" s="3"/>
      <c r="J6" s="3"/>
      <c r="K6" s="3"/>
      <c r="L6" s="3"/>
      <c r="M6" s="3"/>
      <c r="N6" s="3"/>
      <c r="O6" s="3"/>
      <c r="P6" s="3"/>
      <c r="Q6" s="3"/>
    </row>
    <row r="7" spans="1:22" ht="13" x14ac:dyDescent="0.3">
      <c r="A7" s="3"/>
      <c r="B7" s="3"/>
      <c r="C7" s="3"/>
      <c r="D7" s="3"/>
      <c r="E7" s="3"/>
      <c r="F7" s="3"/>
      <c r="G7" s="3"/>
      <c r="H7" s="3"/>
      <c r="I7" s="3"/>
      <c r="J7" s="3"/>
      <c r="K7" s="3"/>
      <c r="L7" s="3"/>
      <c r="M7" s="3"/>
      <c r="N7" s="3"/>
      <c r="O7" s="3"/>
      <c r="P7" s="3"/>
      <c r="Q7" s="3"/>
    </row>
    <row r="8" spans="1:22" ht="26.25" customHeight="1" x14ac:dyDescent="0.25">
      <c r="A8" s="133" t="s">
        <v>40</v>
      </c>
      <c r="B8" s="151"/>
      <c r="C8" s="129" t="s">
        <v>41</v>
      </c>
      <c r="D8" s="152"/>
      <c r="E8" s="153"/>
      <c r="F8" s="133" t="s">
        <v>42</v>
      </c>
      <c r="G8" s="134"/>
      <c r="H8" s="134"/>
      <c r="I8" s="134"/>
      <c r="J8" s="134"/>
      <c r="K8" s="135"/>
      <c r="L8" s="129" t="s">
        <v>43</v>
      </c>
      <c r="M8" s="130"/>
      <c r="N8" s="136"/>
      <c r="O8" s="133" t="s">
        <v>44</v>
      </c>
      <c r="P8" s="134"/>
      <c r="Q8" s="134"/>
      <c r="R8" s="134"/>
      <c r="S8" s="135"/>
      <c r="T8" s="129" t="s">
        <v>45</v>
      </c>
      <c r="U8" s="130"/>
      <c r="V8" s="136"/>
    </row>
    <row r="9" spans="1:22" ht="48" x14ac:dyDescent="0.25">
      <c r="A9" s="27" t="s">
        <v>46</v>
      </c>
      <c r="B9" s="27" t="s">
        <v>47</v>
      </c>
      <c r="C9" s="7" t="s">
        <v>48</v>
      </c>
      <c r="D9" s="7" t="s">
        <v>49</v>
      </c>
      <c r="E9" s="28" t="s">
        <v>50</v>
      </c>
      <c r="F9" s="27" t="s">
        <v>51</v>
      </c>
      <c r="G9" s="27" t="s">
        <v>52</v>
      </c>
      <c r="H9" s="27" t="s">
        <v>53</v>
      </c>
      <c r="I9" s="27" t="s">
        <v>54</v>
      </c>
      <c r="J9" s="27" t="s">
        <v>55</v>
      </c>
      <c r="K9" s="27" t="s">
        <v>56</v>
      </c>
      <c r="L9" s="7" t="s">
        <v>57</v>
      </c>
      <c r="M9" s="7" t="s">
        <v>58</v>
      </c>
      <c r="N9" s="7" t="s">
        <v>59</v>
      </c>
      <c r="O9" s="27" t="s">
        <v>60</v>
      </c>
      <c r="P9" s="27" t="s">
        <v>61</v>
      </c>
      <c r="Q9" s="27" t="s">
        <v>62</v>
      </c>
      <c r="R9" s="29" t="s">
        <v>63</v>
      </c>
      <c r="S9" s="29" t="s">
        <v>64</v>
      </c>
      <c r="T9" s="7" t="s">
        <v>65</v>
      </c>
      <c r="U9" s="7" t="s">
        <v>66</v>
      </c>
      <c r="V9" s="7" t="s">
        <v>67</v>
      </c>
    </row>
    <row r="10" spans="1:22" ht="159.5" x14ac:dyDescent="0.35">
      <c r="A10" s="30" t="s">
        <v>102</v>
      </c>
      <c r="B10" s="37" t="s">
        <v>103</v>
      </c>
      <c r="C10" s="32">
        <v>2</v>
      </c>
      <c r="D10" s="32">
        <v>2</v>
      </c>
      <c r="E10" s="33">
        <f>C10*D10</f>
        <v>4</v>
      </c>
      <c r="F10" s="30" t="s">
        <v>104</v>
      </c>
      <c r="G10" s="38" t="s">
        <v>304</v>
      </c>
      <c r="H10" s="99" t="s">
        <v>297</v>
      </c>
      <c r="I10" s="35" t="s">
        <v>35</v>
      </c>
      <c r="J10" s="32">
        <v>-4</v>
      </c>
      <c r="K10" s="32">
        <v>-4</v>
      </c>
      <c r="L10" s="30">
        <f t="shared" ref="L10:M13" si="0">IF(ISNUMBER(C10),IF(C10+J10&gt;1,C10+J10,1),"")</f>
        <v>1</v>
      </c>
      <c r="M10" s="30">
        <f t="shared" si="0"/>
        <v>1</v>
      </c>
      <c r="N10" s="33">
        <f>IF(OR(L10="",M10=""),"",L10*M10)</f>
        <v>1</v>
      </c>
      <c r="O10" s="36"/>
      <c r="P10" s="36"/>
      <c r="Q10" s="36"/>
      <c r="R10" s="32"/>
      <c r="S10" s="32"/>
      <c r="T10" s="30">
        <f>IF(ISNUMBER($L10),IF($L10+R10&gt;1,$L10+R10,1),"")</f>
        <v>1</v>
      </c>
      <c r="U10" s="30">
        <f>IF(ISNUMBER($M10),IF($M10+S10&gt;1,$M10+S10,1),"")</f>
        <v>1</v>
      </c>
      <c r="V10" s="33">
        <f>T10*U10</f>
        <v>1</v>
      </c>
    </row>
    <row r="11" spans="1:22" ht="96" customHeight="1" x14ac:dyDescent="0.25">
      <c r="A11" s="30" t="s">
        <v>105</v>
      </c>
      <c r="B11" s="37" t="s">
        <v>106</v>
      </c>
      <c r="C11" s="32">
        <v>2</v>
      </c>
      <c r="D11" s="32">
        <v>2</v>
      </c>
      <c r="E11" s="33">
        <f t="shared" ref="E11:E13" si="1">C11*D11</f>
        <v>4</v>
      </c>
      <c r="F11" s="30" t="s">
        <v>107</v>
      </c>
      <c r="G11" s="38" t="s">
        <v>108</v>
      </c>
      <c r="H11" s="92" t="s">
        <v>295</v>
      </c>
      <c r="I11" s="35" t="s">
        <v>35</v>
      </c>
      <c r="J11" s="32">
        <v>-4</v>
      </c>
      <c r="K11" s="32">
        <v>-4</v>
      </c>
      <c r="L11" s="30">
        <f t="shared" si="0"/>
        <v>1</v>
      </c>
      <c r="M11" s="30">
        <f t="shared" si="0"/>
        <v>1</v>
      </c>
      <c r="N11" s="33">
        <f t="shared" ref="N11:N13" si="2">IF(OR(L11="",M11=""),"",L11*M11)</f>
        <v>1</v>
      </c>
      <c r="O11" s="36"/>
      <c r="P11" s="36"/>
      <c r="Q11" s="36"/>
      <c r="R11" s="32"/>
      <c r="S11" s="32"/>
      <c r="T11" s="30">
        <f t="shared" ref="T11:T13" si="3">IF(ISNUMBER($L11),IF($L11+R11&gt;1,$L11+R11,1),"")</f>
        <v>1</v>
      </c>
      <c r="U11" s="30">
        <f t="shared" ref="U11:U13" si="4">IF(ISNUMBER($M11),IF($M11+S11&gt;1,$M11+S11,1),"")</f>
        <v>1</v>
      </c>
      <c r="V11" s="33">
        <f t="shared" ref="V11:V13" si="5">T11*U11</f>
        <v>1</v>
      </c>
    </row>
    <row r="12" spans="1:22" ht="60" x14ac:dyDescent="0.25">
      <c r="A12" s="30" t="s">
        <v>109</v>
      </c>
      <c r="B12" s="37" t="s">
        <v>110</v>
      </c>
      <c r="C12" s="32">
        <v>3</v>
      </c>
      <c r="D12" s="32">
        <v>2</v>
      </c>
      <c r="E12" s="33">
        <f t="shared" si="1"/>
        <v>6</v>
      </c>
      <c r="F12" s="30" t="s">
        <v>111</v>
      </c>
      <c r="G12" s="38" t="s">
        <v>112</v>
      </c>
      <c r="H12" s="92" t="s">
        <v>295</v>
      </c>
      <c r="I12" s="35" t="s">
        <v>35</v>
      </c>
      <c r="J12" s="32">
        <v>-4</v>
      </c>
      <c r="K12" s="32">
        <v>-4</v>
      </c>
      <c r="L12" s="30">
        <f t="shared" si="0"/>
        <v>1</v>
      </c>
      <c r="M12" s="30">
        <f t="shared" si="0"/>
        <v>1</v>
      </c>
      <c r="N12" s="33">
        <f t="shared" si="2"/>
        <v>1</v>
      </c>
      <c r="O12" s="36"/>
      <c r="P12" s="36"/>
      <c r="Q12" s="36"/>
      <c r="R12" s="32"/>
      <c r="S12" s="32"/>
      <c r="T12" s="30">
        <f t="shared" si="3"/>
        <v>1</v>
      </c>
      <c r="U12" s="30">
        <f t="shared" si="4"/>
        <v>1</v>
      </c>
      <c r="V12" s="33">
        <f t="shared" si="5"/>
        <v>1</v>
      </c>
    </row>
    <row r="13" spans="1:22" ht="72" customHeight="1" x14ac:dyDescent="0.25">
      <c r="A13" s="35" t="s">
        <v>113</v>
      </c>
      <c r="B13" s="41" t="s">
        <v>87</v>
      </c>
      <c r="C13" s="35"/>
      <c r="D13" s="35"/>
      <c r="E13" s="33">
        <f t="shared" si="1"/>
        <v>0</v>
      </c>
      <c r="F13" s="35" t="s">
        <v>114</v>
      </c>
      <c r="G13" s="41" t="s">
        <v>88</v>
      </c>
      <c r="H13" s="35"/>
      <c r="I13" s="35"/>
      <c r="J13" s="35"/>
      <c r="K13" s="35"/>
      <c r="L13" s="30" t="str">
        <f t="shared" si="0"/>
        <v/>
      </c>
      <c r="M13" s="30" t="str">
        <f t="shared" si="0"/>
        <v/>
      </c>
      <c r="N13" s="33" t="str">
        <f t="shared" si="2"/>
        <v/>
      </c>
      <c r="O13" s="41" t="s">
        <v>88</v>
      </c>
      <c r="P13" s="42"/>
      <c r="Q13" s="42"/>
      <c r="R13" s="35"/>
      <c r="S13" s="35"/>
      <c r="T13" s="30" t="str">
        <f t="shared" si="3"/>
        <v/>
      </c>
      <c r="U13" s="30" t="str">
        <f t="shared" si="4"/>
        <v/>
      </c>
      <c r="V13" s="33" t="e">
        <f t="shared" si="5"/>
        <v>#VALUE!</v>
      </c>
    </row>
    <row r="14" spans="1:22" ht="48" customHeight="1" x14ac:dyDescent="0.25">
      <c r="D14" s="7" t="s">
        <v>89</v>
      </c>
      <c r="E14" s="11">
        <f>ROUND(SUM(E10:E13)/COUNT(C10:C13),2)</f>
        <v>4.67</v>
      </c>
      <c r="M14" s="7" t="s">
        <v>90</v>
      </c>
      <c r="N14" s="11">
        <f>ROUND(SUMIF(N10:N13,"&gt;0",N10:N13)/COUNT(N10:N13),2)</f>
        <v>1</v>
      </c>
      <c r="U14" s="7" t="s">
        <v>91</v>
      </c>
      <c r="V14" s="11">
        <f>ROUND(SUMIF(V10:V13,"&gt;0",V10:V13)/COUNT(V10:V13),2)</f>
        <v>1</v>
      </c>
    </row>
    <row r="37" spans="4:5" x14ac:dyDescent="0.25">
      <c r="D37" s="13">
        <v>1</v>
      </c>
      <c r="E37" s="13">
        <v>-1</v>
      </c>
    </row>
    <row r="38" spans="4:5" x14ac:dyDescent="0.25">
      <c r="D38" s="13">
        <v>2</v>
      </c>
      <c r="E38" s="13">
        <v>-2</v>
      </c>
    </row>
    <row r="39" spans="4:5" x14ac:dyDescent="0.25">
      <c r="D39" s="13">
        <v>3</v>
      </c>
      <c r="E39" s="13">
        <v>-3</v>
      </c>
    </row>
    <row r="40" spans="4:5" x14ac:dyDescent="0.25">
      <c r="D40" s="13">
        <v>4</v>
      </c>
      <c r="E40" s="13">
        <v>-4</v>
      </c>
    </row>
  </sheetData>
  <mergeCells count="12">
    <mergeCell ref="B3:B4"/>
    <mergeCell ref="A8:B8"/>
    <mergeCell ref="C8:E8"/>
    <mergeCell ref="F8:K8"/>
    <mergeCell ref="L8:N8"/>
    <mergeCell ref="O8:S8"/>
    <mergeCell ref="T8:V8"/>
    <mergeCell ref="C3:I3"/>
    <mergeCell ref="C4:D4"/>
    <mergeCell ref="E4:F4"/>
    <mergeCell ref="C5:D5"/>
    <mergeCell ref="E5:F5"/>
  </mergeCells>
  <conditionalFormatting sqref="E10:E14">
    <cfRule type="cellIs" dxfId="118" priority="16" operator="between">
      <formula>8</formula>
      <formula>16</formula>
    </cfRule>
    <cfRule type="cellIs" dxfId="117" priority="17" operator="between">
      <formula>4</formula>
      <formula>7.99</formula>
    </cfRule>
    <cfRule type="cellIs" dxfId="116" priority="18" operator="between">
      <formula>1</formula>
      <formula>3.99</formula>
    </cfRule>
  </conditionalFormatting>
  <conditionalFormatting sqref="F10:F12">
    <cfRule type="cellIs" dxfId="115" priority="24" operator="between">
      <formula>11</formula>
      <formula>25</formula>
    </cfRule>
    <cfRule type="cellIs" dxfId="114" priority="25" operator="between">
      <formula>6</formula>
      <formula>10</formula>
    </cfRule>
    <cfRule type="cellIs" dxfId="113" priority="26" operator="between">
      <formula>0</formula>
      <formula>5</formula>
    </cfRule>
  </conditionalFormatting>
  <conditionalFormatting sqref="H11:H13">
    <cfRule type="containsText" dxfId="112" priority="1" operator="containsText" text="Sí">
      <formula>NOT(ISERROR(SEARCH("Sí",H11)))</formula>
    </cfRule>
    <cfRule type="containsText" dxfId="111" priority="2" operator="containsText" text="No">
      <formula>NOT(ISERROR(SEARCH("No",H11)))</formula>
    </cfRule>
  </conditionalFormatting>
  <conditionalFormatting sqref="I10:I13">
    <cfRule type="containsText" dxfId="110" priority="19" operator="containsText" text="Bajo">
      <formula>NOT(ISERROR(SEARCH("Bajo",I10)))</formula>
    </cfRule>
    <cfRule type="containsText" dxfId="109" priority="20" operator="containsText" text="Medio">
      <formula>NOT(ISERROR(SEARCH("Medio",I10)))</formula>
    </cfRule>
    <cfRule type="containsText" dxfId="108" priority="21" operator="containsText" text="Alto">
      <formula>NOT(ISERROR(SEARCH("Alto",I10)))</formula>
    </cfRule>
  </conditionalFormatting>
  <conditionalFormatting sqref="N10:N14">
    <cfRule type="cellIs" dxfId="107" priority="7" operator="between">
      <formula>8</formula>
      <formula>16</formula>
    </cfRule>
    <cfRule type="cellIs" dxfId="106" priority="8" operator="between">
      <formula>4</formula>
      <formula>7.99</formula>
    </cfRule>
    <cfRule type="cellIs" dxfId="105" priority="9" operator="between">
      <formula>1</formula>
      <formula>3.99</formula>
    </cfRule>
  </conditionalFormatting>
  <conditionalFormatting sqref="V10:V14">
    <cfRule type="cellIs" dxfId="104" priority="10" operator="between">
      <formula>8</formula>
      <formula>16</formula>
    </cfRule>
    <cfRule type="cellIs" dxfId="103" priority="11" operator="between">
      <formula>4</formula>
      <formula>7.99</formula>
    </cfRule>
    <cfRule type="cellIs" dxfId="102" priority="12" operator="between">
      <formula>1</formula>
      <formula>3.99</formula>
    </cfRule>
  </conditionalFormatting>
  <dataValidations count="4">
    <dataValidation type="list" allowBlank="1" showInputMessage="1" showErrorMessage="1" sqref="I10:I13" xr:uid="{FB7F1068-EBD0-48CF-8B9A-6B21EF5B576D}">
      <formula1>$M$3:$M$5</formula1>
    </dataValidation>
    <dataValidation type="list" allowBlank="1" showInputMessage="1" showErrorMessage="1" sqref="H13" xr:uid="{2A49637D-AFCF-446C-A60C-46F5B9E46FD7}">
      <formula1>$L$3:$L$4</formula1>
    </dataValidation>
    <dataValidation type="list" allowBlank="1" showInputMessage="1" showErrorMessage="1" sqref="C10:D13" xr:uid="{0C2AEE93-4FFB-4FBB-A271-3E620AE1463D}">
      <formula1>positive</formula1>
    </dataValidation>
    <dataValidation type="list" allowBlank="1" showInputMessage="1" showErrorMessage="1" sqref="R10:S13 J10:K13" xr:uid="{7EFC2517-16F1-477A-B5F6-9903B3E41017}">
      <formula1>negative</formula1>
    </dataValidation>
  </dataValidations>
  <hyperlinks>
    <hyperlink ref="H10" r:id="rId1" location="Z7_AVEQAI930GRPE02BR764FO30G0" display="https://contrataciondelestado.es/wps/portal/plataforma/perfil_contratante/lista_perfiles/!ut/p/z1/hY_BbsIwEES_pYdcvUsAox5TMKmBqmkQhvhSuYmLtsJxlERQ8fWNUG-IZG-rmaeZAQ0H0KU509G05EtzggwyPfuMlPiI5PMY4zQRGL6kMz5Zvncvws6ZX3J0tQVsQYPOvWP05di3yW3DKl-3J9syJcVeLiAL8KepArRlbuqjb95sQT6pfUU-wKhwVIp7RZG9sA7rumWaP-yCIeyHDLqT8cFF-M9Px_OJWqmEb2WMKF-Xi81uNMU45Dd-ML8nYJDXN0tfg6ENuj8EoXKr83W93vBUPP0BAj-ggQ!!/dz/d5/L2dBISEvZ0FBIS9nQSEh/p0/IZ7_AVEQAI930GRPE02BR764FO30G0=CZ6_AVEQAI930GRPE02BR764FO3002=LA0=Ecom.ibm.faces.portlet.VIEWID!QCPjspQCPencargosMedioPropioQCPAdminEncargosMedioPropioView.jsp==/ - Z7_AVEQAI930GRPE02BR764FO30G0" xr:uid="{E8DB1CBF-E26A-4264-BB36-27B777F4E5D9}"/>
  </hyperlinks>
  <pageMargins left="0.70866141732283472" right="0.70866141732283472" top="0.74803149606299213" bottom="0.74803149606299213" header="0.31496062992125984" footer="0.31496062992125984"/>
  <pageSetup paperSize="9" scale="23"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CFAFD-00C1-4445-A47B-A8E64E640CB3}">
  <sheetPr>
    <tabColor theme="6" tint="0.39997558519241921"/>
    <pageSetUpPr fitToPage="1"/>
  </sheetPr>
  <dimension ref="A1:V42"/>
  <sheetViews>
    <sheetView zoomScale="98" zoomScaleNormal="98" zoomScaleSheetLayoutView="100" workbookViewId="0">
      <selection activeCell="E10" sqref="E10"/>
    </sheetView>
  </sheetViews>
  <sheetFormatPr baseColWidth="10" defaultColWidth="8.7265625" defaultRowHeight="12.5" x14ac:dyDescent="0.25"/>
  <cols>
    <col min="1" max="1" width="12.7265625" style="13" customWidth="1"/>
    <col min="2" max="2" width="64.7265625" style="13" customWidth="1"/>
    <col min="3" max="3" width="13.26953125" style="13" customWidth="1"/>
    <col min="4" max="4" width="15" style="13" customWidth="1"/>
    <col min="5" max="5" width="14.453125" style="13" customWidth="1"/>
    <col min="6" max="6" width="12.7265625" style="13" customWidth="1"/>
    <col min="7" max="7" width="64.7265625" style="13" customWidth="1"/>
    <col min="8" max="8" width="30.6328125" style="13" customWidth="1"/>
    <col min="9" max="9" width="23.453125" style="13" customWidth="1"/>
    <col min="10" max="11" width="28.453125" style="13" customWidth="1"/>
    <col min="12" max="14" width="14.7265625" style="13" customWidth="1"/>
    <col min="15" max="15" width="64.7265625" style="13" customWidth="1"/>
    <col min="16" max="17" width="14.7265625" style="13" customWidth="1"/>
    <col min="18" max="19" width="28.453125" style="13" customWidth="1"/>
    <col min="20" max="22" width="14.7265625" style="13" customWidth="1"/>
    <col min="23" max="23" width="13.26953125" style="13" customWidth="1"/>
    <col min="24" max="24" width="12.7265625" style="13" customWidth="1"/>
    <col min="25" max="25" width="13.7265625" style="13" customWidth="1"/>
    <col min="26" max="26" width="41.26953125" style="13" customWidth="1"/>
    <col min="27" max="16384" width="8.7265625" style="13"/>
  </cols>
  <sheetData>
    <row r="1" spans="1:22" ht="13" x14ac:dyDescent="0.3">
      <c r="A1" s="3"/>
      <c r="B1" s="3"/>
      <c r="C1" s="3"/>
      <c r="D1" s="3"/>
      <c r="E1" s="3"/>
      <c r="F1" s="3"/>
      <c r="G1" s="3"/>
      <c r="H1" s="3"/>
      <c r="I1" s="3"/>
      <c r="J1" s="3"/>
      <c r="K1" s="3"/>
      <c r="L1" s="3"/>
      <c r="M1" s="3"/>
      <c r="N1" s="3"/>
      <c r="O1" s="3"/>
      <c r="P1" s="3"/>
      <c r="Q1" s="3"/>
    </row>
    <row r="2" spans="1:22" ht="13.5" thickBot="1" x14ac:dyDescent="0.35">
      <c r="A2" s="3"/>
      <c r="B2" s="3"/>
      <c r="C2" s="3"/>
      <c r="D2" s="3"/>
      <c r="E2" s="3"/>
      <c r="F2" s="3"/>
      <c r="G2" s="3"/>
      <c r="H2" s="3"/>
      <c r="I2" s="3"/>
      <c r="J2" s="3"/>
      <c r="K2" s="3"/>
      <c r="L2" s="3"/>
      <c r="M2" s="3"/>
      <c r="N2" s="3"/>
      <c r="O2" s="3"/>
      <c r="P2" s="3"/>
      <c r="Q2" s="3"/>
    </row>
    <row r="3" spans="1:22" s="14" customFormat="1" ht="15.5" customHeight="1" x14ac:dyDescent="0.35">
      <c r="B3" s="149" t="s">
        <v>286</v>
      </c>
      <c r="C3" s="137" t="s">
        <v>1</v>
      </c>
      <c r="D3" s="138"/>
      <c r="E3" s="139"/>
      <c r="F3" s="139"/>
      <c r="G3" s="139"/>
      <c r="H3" s="139"/>
      <c r="I3" s="140"/>
      <c r="J3" s="5"/>
      <c r="K3" s="5"/>
      <c r="L3" s="15" t="s">
        <v>34</v>
      </c>
      <c r="M3" s="15" t="s">
        <v>35</v>
      </c>
      <c r="N3" s="5"/>
      <c r="O3" s="5"/>
    </row>
    <row r="4" spans="1:22" s="16" customFormat="1" ht="25" thickBot="1" x14ac:dyDescent="0.4">
      <c r="B4" s="150"/>
      <c r="C4" s="141" t="s">
        <v>3</v>
      </c>
      <c r="D4" s="142"/>
      <c r="E4" s="143" t="s">
        <v>4</v>
      </c>
      <c r="F4" s="144"/>
      <c r="G4" s="18" t="s">
        <v>5</v>
      </c>
      <c r="H4" s="19" t="s">
        <v>36</v>
      </c>
      <c r="I4" s="20" t="s">
        <v>6</v>
      </c>
      <c r="J4" s="10"/>
      <c r="K4" s="10"/>
      <c r="L4" s="15" t="s">
        <v>37</v>
      </c>
      <c r="M4" s="15" t="s">
        <v>38</v>
      </c>
      <c r="N4" s="10"/>
      <c r="O4" s="10"/>
    </row>
    <row r="5" spans="1:22" s="21" customFormat="1" ht="54" customHeight="1" thickBot="1" x14ac:dyDescent="0.4">
      <c r="B5" s="22"/>
      <c r="C5" s="145" t="s">
        <v>16</v>
      </c>
      <c r="D5" s="146"/>
      <c r="E5" s="147" t="s">
        <v>17</v>
      </c>
      <c r="F5" s="148"/>
      <c r="G5" s="23" t="str">
        <f>+'4. Medios Propios (MP)'!C9</f>
        <v xml:space="preserve">Falta de justificación o aplicación incorrecta de las tarifas y costes en la elaboración del presupuesto  </v>
      </c>
      <c r="H5" s="24">
        <v>0</v>
      </c>
      <c r="I5" s="25">
        <v>0</v>
      </c>
      <c r="J5" s="3"/>
      <c r="K5" s="3"/>
      <c r="L5" s="3"/>
      <c r="M5" s="26" t="s">
        <v>39</v>
      </c>
      <c r="N5" s="3"/>
      <c r="O5" s="3"/>
    </row>
    <row r="6" spans="1:22" ht="13" x14ac:dyDescent="0.3">
      <c r="A6" s="3"/>
      <c r="B6" s="3"/>
      <c r="C6" s="3"/>
      <c r="D6" s="3"/>
      <c r="E6" s="3"/>
      <c r="F6" s="3"/>
      <c r="G6" s="3"/>
      <c r="H6" s="3"/>
      <c r="I6" s="3"/>
      <c r="J6" s="3"/>
      <c r="K6" s="3"/>
      <c r="L6" s="3"/>
      <c r="M6" s="3"/>
      <c r="N6" s="3"/>
      <c r="O6" s="3"/>
      <c r="P6" s="3"/>
      <c r="Q6" s="3"/>
    </row>
    <row r="7" spans="1:22" ht="13" x14ac:dyDescent="0.3">
      <c r="A7" s="3"/>
      <c r="B7" s="3"/>
      <c r="C7" s="3"/>
      <c r="D7" s="3"/>
      <c r="E7" s="3"/>
      <c r="F7" s="3"/>
      <c r="G7" s="3"/>
      <c r="H7" s="3"/>
      <c r="I7" s="3"/>
      <c r="J7" s="3"/>
      <c r="K7" s="3"/>
      <c r="L7" s="3"/>
      <c r="M7" s="3"/>
      <c r="N7" s="3"/>
      <c r="O7" s="3"/>
      <c r="P7" s="3"/>
      <c r="Q7" s="3"/>
    </row>
    <row r="8" spans="1:22" ht="26.25" customHeight="1" x14ac:dyDescent="0.25">
      <c r="A8" s="133" t="s">
        <v>40</v>
      </c>
      <c r="B8" s="151"/>
      <c r="C8" s="129" t="s">
        <v>41</v>
      </c>
      <c r="D8" s="152"/>
      <c r="E8" s="153"/>
      <c r="F8" s="133" t="s">
        <v>42</v>
      </c>
      <c r="G8" s="134"/>
      <c r="H8" s="134"/>
      <c r="I8" s="134"/>
      <c r="J8" s="134"/>
      <c r="K8" s="135"/>
      <c r="L8" s="129" t="s">
        <v>43</v>
      </c>
      <c r="M8" s="130"/>
      <c r="N8" s="136"/>
      <c r="O8" s="133" t="s">
        <v>44</v>
      </c>
      <c r="P8" s="134"/>
      <c r="Q8" s="134"/>
      <c r="R8" s="134"/>
      <c r="S8" s="135"/>
      <c r="T8" s="129" t="s">
        <v>45</v>
      </c>
      <c r="U8" s="130"/>
      <c r="V8" s="136"/>
    </row>
    <row r="9" spans="1:22" ht="48" x14ac:dyDescent="0.25">
      <c r="A9" s="27" t="s">
        <v>46</v>
      </c>
      <c r="B9" s="27" t="s">
        <v>47</v>
      </c>
      <c r="C9" s="7" t="s">
        <v>48</v>
      </c>
      <c r="D9" s="7" t="s">
        <v>49</v>
      </c>
      <c r="E9" s="28" t="s">
        <v>50</v>
      </c>
      <c r="F9" s="27" t="s">
        <v>51</v>
      </c>
      <c r="G9" s="27" t="s">
        <v>52</v>
      </c>
      <c r="H9" s="27" t="s">
        <v>53</v>
      </c>
      <c r="I9" s="27" t="s">
        <v>54</v>
      </c>
      <c r="J9" s="27" t="s">
        <v>55</v>
      </c>
      <c r="K9" s="27" t="s">
        <v>56</v>
      </c>
      <c r="L9" s="7" t="s">
        <v>57</v>
      </c>
      <c r="M9" s="7" t="s">
        <v>58</v>
      </c>
      <c r="N9" s="7" t="s">
        <v>59</v>
      </c>
      <c r="O9" s="27" t="s">
        <v>60</v>
      </c>
      <c r="P9" s="27" t="s">
        <v>61</v>
      </c>
      <c r="Q9" s="27" t="s">
        <v>62</v>
      </c>
      <c r="R9" s="29" t="s">
        <v>63</v>
      </c>
      <c r="S9" s="29" t="s">
        <v>64</v>
      </c>
      <c r="T9" s="7" t="s">
        <v>65</v>
      </c>
      <c r="U9" s="7" t="s">
        <v>66</v>
      </c>
      <c r="V9" s="7" t="s">
        <v>67</v>
      </c>
    </row>
    <row r="10" spans="1:22" ht="72" x14ac:dyDescent="0.25">
      <c r="A10" s="30" t="s">
        <v>115</v>
      </c>
      <c r="B10" s="37" t="s">
        <v>116</v>
      </c>
      <c r="C10" s="32">
        <v>4</v>
      </c>
      <c r="D10" s="32">
        <v>2</v>
      </c>
      <c r="E10" s="33">
        <f>C10*D10</f>
        <v>8</v>
      </c>
      <c r="F10" s="30" t="s">
        <v>117</v>
      </c>
      <c r="G10" s="43" t="s">
        <v>118</v>
      </c>
      <c r="H10" s="92" t="s">
        <v>291</v>
      </c>
      <c r="I10" s="35" t="s">
        <v>35</v>
      </c>
      <c r="J10" s="32">
        <v>-3</v>
      </c>
      <c r="K10" s="32">
        <v>-3</v>
      </c>
      <c r="L10" s="30">
        <f t="shared" ref="L10:M15" si="0">IF(ISNUMBER(C10),IF(C10+J10&gt;1,C10+J10,1),"")</f>
        <v>1</v>
      </c>
      <c r="M10" s="30">
        <f t="shared" si="0"/>
        <v>1</v>
      </c>
      <c r="N10" s="33">
        <f>IF(OR(L10="",M10=""),"",L10*M10)</f>
        <v>1</v>
      </c>
      <c r="O10" s="36"/>
      <c r="P10" s="36"/>
      <c r="Q10" s="36"/>
      <c r="R10" s="32"/>
      <c r="S10" s="32"/>
      <c r="T10" s="30">
        <f>IF(ISNUMBER($L10),IF($L10+R10&gt;1,$L10+R10,1),"")</f>
        <v>1</v>
      </c>
      <c r="U10" s="30">
        <f>IF(ISNUMBER($M10),IF($M10+S10&gt;1,$M10+S10,1),"")</f>
        <v>1</v>
      </c>
      <c r="V10" s="33">
        <f>T10*U10</f>
        <v>1</v>
      </c>
    </row>
    <row r="11" spans="1:22" ht="96" customHeight="1" x14ac:dyDescent="0.25">
      <c r="A11" s="30" t="s">
        <v>119</v>
      </c>
      <c r="B11" s="37" t="s">
        <v>120</v>
      </c>
      <c r="C11" s="32">
        <v>4</v>
      </c>
      <c r="D11" s="32">
        <v>2</v>
      </c>
      <c r="E11" s="33">
        <f t="shared" ref="E11:E15" si="1">C11*D11</f>
        <v>8</v>
      </c>
      <c r="F11" s="30" t="s">
        <v>121</v>
      </c>
      <c r="G11" s="43" t="s">
        <v>122</v>
      </c>
      <c r="H11" s="92" t="s">
        <v>296</v>
      </c>
      <c r="I11" s="35" t="s">
        <v>35</v>
      </c>
      <c r="J11" s="32">
        <v>-3</v>
      </c>
      <c r="K11" s="32">
        <v>-3</v>
      </c>
      <c r="L11" s="30">
        <f t="shared" si="0"/>
        <v>1</v>
      </c>
      <c r="M11" s="30">
        <f t="shared" si="0"/>
        <v>1</v>
      </c>
      <c r="N11" s="33">
        <f t="shared" ref="N11:N15" si="2">IF(OR(L11="",M11=""),"",L11*M11)</f>
        <v>1</v>
      </c>
      <c r="O11" s="36"/>
      <c r="P11" s="36"/>
      <c r="Q11" s="36"/>
      <c r="R11" s="32"/>
      <c r="S11" s="32"/>
      <c r="T11" s="30">
        <f t="shared" ref="T11:T15" si="3">IF(ISNUMBER($L11),IF($L11+R11&gt;1,$L11+R11,1),"")</f>
        <v>1</v>
      </c>
      <c r="U11" s="30">
        <f t="shared" ref="U11:U15" si="4">IF(ISNUMBER($M11),IF($M11+S11&gt;1,$M11+S11,1),"")</f>
        <v>1</v>
      </c>
      <c r="V11" s="33">
        <f t="shared" ref="V11:V15" si="5">T11*U11</f>
        <v>1</v>
      </c>
    </row>
    <row r="12" spans="1:22" ht="84" x14ac:dyDescent="0.25">
      <c r="A12" s="30" t="s">
        <v>123</v>
      </c>
      <c r="B12" s="37" t="s">
        <v>124</v>
      </c>
      <c r="C12" s="32">
        <v>4</v>
      </c>
      <c r="D12" s="32">
        <v>2</v>
      </c>
      <c r="E12" s="33">
        <f t="shared" si="1"/>
        <v>8</v>
      </c>
      <c r="F12" s="30" t="s">
        <v>125</v>
      </c>
      <c r="G12" s="43" t="s">
        <v>122</v>
      </c>
      <c r="H12" s="92" t="s">
        <v>296</v>
      </c>
      <c r="I12" s="35" t="s">
        <v>35</v>
      </c>
      <c r="J12" s="32">
        <v>-3</v>
      </c>
      <c r="K12" s="32">
        <v>-3</v>
      </c>
      <c r="L12" s="30">
        <f t="shared" si="0"/>
        <v>1</v>
      </c>
      <c r="M12" s="30">
        <f t="shared" si="0"/>
        <v>1</v>
      </c>
      <c r="N12" s="33">
        <f t="shared" si="2"/>
        <v>1</v>
      </c>
      <c r="O12" s="36"/>
      <c r="P12" s="36"/>
      <c r="Q12" s="36"/>
      <c r="R12" s="32"/>
      <c r="S12" s="32"/>
      <c r="T12" s="30">
        <f t="shared" si="3"/>
        <v>1</v>
      </c>
      <c r="U12" s="30">
        <f t="shared" si="4"/>
        <v>1</v>
      </c>
      <c r="V12" s="33">
        <f t="shared" si="5"/>
        <v>1</v>
      </c>
    </row>
    <row r="13" spans="1:22" ht="84" x14ac:dyDescent="0.25">
      <c r="A13" s="30" t="s">
        <v>126</v>
      </c>
      <c r="B13" s="37" t="s">
        <v>127</v>
      </c>
      <c r="C13" s="32">
        <v>2</v>
      </c>
      <c r="D13" s="32">
        <v>2</v>
      </c>
      <c r="E13" s="33">
        <f t="shared" si="1"/>
        <v>4</v>
      </c>
      <c r="F13" s="30" t="s">
        <v>128</v>
      </c>
      <c r="G13" s="43" t="s">
        <v>129</v>
      </c>
      <c r="H13" s="92" t="s">
        <v>296</v>
      </c>
      <c r="I13" s="35" t="s">
        <v>35</v>
      </c>
      <c r="J13" s="32">
        <v>-3</v>
      </c>
      <c r="K13" s="32">
        <v>-3</v>
      </c>
      <c r="L13" s="30">
        <f t="shared" si="0"/>
        <v>1</v>
      </c>
      <c r="M13" s="30">
        <f t="shared" si="0"/>
        <v>1</v>
      </c>
      <c r="N13" s="33">
        <f t="shared" si="2"/>
        <v>1</v>
      </c>
      <c r="O13" s="36"/>
      <c r="P13" s="36"/>
      <c r="Q13" s="36"/>
      <c r="R13" s="32"/>
      <c r="S13" s="32"/>
      <c r="T13" s="30">
        <f t="shared" si="3"/>
        <v>1</v>
      </c>
      <c r="U13" s="30">
        <f t="shared" si="4"/>
        <v>1</v>
      </c>
      <c r="V13" s="33">
        <f t="shared" si="5"/>
        <v>1</v>
      </c>
    </row>
    <row r="14" spans="1:22" ht="84" x14ac:dyDescent="0.25">
      <c r="A14" s="30" t="s">
        <v>130</v>
      </c>
      <c r="B14" s="37" t="s">
        <v>131</v>
      </c>
      <c r="C14" s="32">
        <v>3</v>
      </c>
      <c r="D14" s="32">
        <v>2</v>
      </c>
      <c r="E14" s="33">
        <f t="shared" si="1"/>
        <v>6</v>
      </c>
      <c r="F14" s="30" t="s">
        <v>132</v>
      </c>
      <c r="G14" s="43" t="s">
        <v>133</v>
      </c>
      <c r="H14" s="92" t="s">
        <v>296</v>
      </c>
      <c r="I14" s="35" t="s">
        <v>35</v>
      </c>
      <c r="J14" s="32">
        <v>-3</v>
      </c>
      <c r="K14" s="32">
        <v>-3</v>
      </c>
      <c r="L14" s="30">
        <f t="shared" si="0"/>
        <v>1</v>
      </c>
      <c r="M14" s="30">
        <f t="shared" si="0"/>
        <v>1</v>
      </c>
      <c r="N14" s="33">
        <f t="shared" si="2"/>
        <v>1</v>
      </c>
      <c r="O14" s="36"/>
      <c r="P14" s="36"/>
      <c r="Q14" s="36"/>
      <c r="R14" s="32"/>
      <c r="S14" s="32"/>
      <c r="T14" s="30">
        <f t="shared" si="3"/>
        <v>1</v>
      </c>
      <c r="U14" s="30">
        <f t="shared" si="4"/>
        <v>1</v>
      </c>
      <c r="V14" s="33">
        <f t="shared" si="5"/>
        <v>1</v>
      </c>
    </row>
    <row r="15" spans="1:22" ht="72" customHeight="1" x14ac:dyDescent="0.25">
      <c r="A15" s="35" t="s">
        <v>134</v>
      </c>
      <c r="B15" s="41" t="s">
        <v>87</v>
      </c>
      <c r="C15" s="35"/>
      <c r="D15" s="35"/>
      <c r="E15" s="33">
        <f t="shared" si="1"/>
        <v>0</v>
      </c>
      <c r="F15" s="35" t="s">
        <v>135</v>
      </c>
      <c r="G15" s="41" t="s">
        <v>88</v>
      </c>
      <c r="H15" s="35"/>
      <c r="I15" s="35"/>
      <c r="J15" s="35"/>
      <c r="K15" s="35"/>
      <c r="L15" s="30" t="str">
        <f t="shared" si="0"/>
        <v/>
      </c>
      <c r="M15" s="30" t="str">
        <f t="shared" si="0"/>
        <v/>
      </c>
      <c r="N15" s="33" t="str">
        <f t="shared" si="2"/>
        <v/>
      </c>
      <c r="O15" s="41" t="s">
        <v>88</v>
      </c>
      <c r="P15" s="42"/>
      <c r="Q15" s="42"/>
      <c r="R15" s="35"/>
      <c r="S15" s="35"/>
      <c r="T15" s="30" t="str">
        <f t="shared" si="3"/>
        <v/>
      </c>
      <c r="U15" s="30" t="str">
        <f t="shared" si="4"/>
        <v/>
      </c>
      <c r="V15" s="33" t="e">
        <f t="shared" si="5"/>
        <v>#VALUE!</v>
      </c>
    </row>
    <row r="16" spans="1:22" ht="48" customHeight="1" x14ac:dyDescent="0.25">
      <c r="D16" s="7" t="s">
        <v>89</v>
      </c>
      <c r="E16" s="11">
        <f>ROUND(SUM(E10:E15)/COUNT(C10:C15),2)</f>
        <v>6.8</v>
      </c>
      <c r="M16" s="7" t="s">
        <v>90</v>
      </c>
      <c r="N16" s="11">
        <f>ROUND(SUMIF(N10:N15,"&gt;0",N10:N15)/COUNT(N10:N15),2)</f>
        <v>1</v>
      </c>
      <c r="U16" s="7" t="s">
        <v>91</v>
      </c>
      <c r="V16" s="11">
        <f>ROUND(SUMIF(V10:V15,"&gt;0",V10:V15)/COUNT(V10:V15),2)</f>
        <v>1</v>
      </c>
    </row>
    <row r="39" spans="4:5" x14ac:dyDescent="0.25">
      <c r="D39" s="13">
        <v>1</v>
      </c>
      <c r="E39" s="13">
        <v>-1</v>
      </c>
    </row>
    <row r="40" spans="4:5" x14ac:dyDescent="0.25">
      <c r="D40" s="13">
        <v>2</v>
      </c>
      <c r="E40" s="13">
        <v>-2</v>
      </c>
    </row>
    <row r="41" spans="4:5" x14ac:dyDescent="0.25">
      <c r="D41" s="13">
        <v>3</v>
      </c>
      <c r="E41" s="13">
        <v>-3</v>
      </c>
    </row>
    <row r="42" spans="4:5" x14ac:dyDescent="0.25">
      <c r="D42" s="13">
        <v>4</v>
      </c>
      <c r="E42" s="13">
        <v>-4</v>
      </c>
    </row>
  </sheetData>
  <mergeCells count="12">
    <mergeCell ref="B3:B4"/>
    <mergeCell ref="A8:B8"/>
    <mergeCell ref="C8:E8"/>
    <mergeCell ref="F8:K8"/>
    <mergeCell ref="L8:N8"/>
    <mergeCell ref="O8:S8"/>
    <mergeCell ref="T8:V8"/>
    <mergeCell ref="C3:I3"/>
    <mergeCell ref="C4:D4"/>
    <mergeCell ref="E4:F4"/>
    <mergeCell ref="C5:D5"/>
    <mergeCell ref="E5:F5"/>
  </mergeCells>
  <conditionalFormatting sqref="E10:E16">
    <cfRule type="cellIs" dxfId="101" priority="14" operator="between">
      <formula>8</formula>
      <formula>16</formula>
    </cfRule>
    <cfRule type="cellIs" dxfId="100" priority="15" operator="between">
      <formula>4</formula>
      <formula>7.99</formula>
    </cfRule>
    <cfRule type="cellIs" dxfId="99" priority="16" operator="between">
      <formula>1</formula>
      <formula>3.99</formula>
    </cfRule>
  </conditionalFormatting>
  <conditionalFormatting sqref="F10:F14">
    <cfRule type="cellIs" dxfId="98" priority="22" operator="between">
      <formula>11</formula>
      <formula>25</formula>
    </cfRule>
    <cfRule type="cellIs" dxfId="97" priority="23" operator="between">
      <formula>6</formula>
      <formula>10</formula>
    </cfRule>
    <cfRule type="cellIs" dxfId="96" priority="24" operator="between">
      <formula>0</formula>
      <formula>5</formula>
    </cfRule>
  </conditionalFormatting>
  <conditionalFormatting sqref="H10:H15">
    <cfRule type="containsText" dxfId="95" priority="1" operator="containsText" text="Sí">
      <formula>NOT(ISERROR(SEARCH("Sí",H10)))</formula>
    </cfRule>
    <cfRule type="containsText" dxfId="94" priority="2" operator="containsText" text="No">
      <formula>NOT(ISERROR(SEARCH("No",H10)))</formula>
    </cfRule>
  </conditionalFormatting>
  <conditionalFormatting sqref="I10:I15">
    <cfRule type="containsText" dxfId="93" priority="17" operator="containsText" text="Bajo">
      <formula>NOT(ISERROR(SEARCH("Bajo",I10)))</formula>
    </cfRule>
    <cfRule type="containsText" dxfId="92" priority="18" operator="containsText" text="Medio">
      <formula>NOT(ISERROR(SEARCH("Medio",I10)))</formula>
    </cfRule>
    <cfRule type="containsText" dxfId="91" priority="19" operator="containsText" text="Alto">
      <formula>NOT(ISERROR(SEARCH("Alto",I10)))</formula>
    </cfRule>
  </conditionalFormatting>
  <conditionalFormatting sqref="N10:N16">
    <cfRule type="cellIs" dxfId="90" priority="5" operator="between">
      <formula>8</formula>
      <formula>16</formula>
    </cfRule>
    <cfRule type="cellIs" dxfId="89" priority="6" operator="between">
      <formula>4</formula>
      <formula>7.99</formula>
    </cfRule>
    <cfRule type="cellIs" dxfId="88" priority="7" operator="between">
      <formula>1</formula>
      <formula>3.99</formula>
    </cfRule>
  </conditionalFormatting>
  <conditionalFormatting sqref="V10:V16">
    <cfRule type="cellIs" dxfId="87" priority="8" operator="between">
      <formula>8</formula>
      <formula>16</formula>
    </cfRule>
    <cfRule type="cellIs" dxfId="86" priority="9" operator="between">
      <formula>4</formula>
      <formula>7.99</formula>
    </cfRule>
    <cfRule type="cellIs" dxfId="85" priority="10" operator="between">
      <formula>1</formula>
      <formula>3.99</formula>
    </cfRule>
  </conditionalFormatting>
  <dataValidations count="4">
    <dataValidation type="list" allowBlank="1" showInputMessage="1" showErrorMessage="1" sqref="I10:I15" xr:uid="{CAA135D9-4A33-47CA-A217-3815CEFEDDFA}">
      <formula1>$M$3:$M$5</formula1>
    </dataValidation>
    <dataValidation type="list" allowBlank="1" showInputMessage="1" showErrorMessage="1" sqref="H15" xr:uid="{472AEE93-592F-412D-B72B-893362CA7CD7}">
      <formula1>$L$3:$L$4</formula1>
    </dataValidation>
    <dataValidation type="list" allowBlank="1" showInputMessage="1" showErrorMessage="1" sqref="C10:D15" xr:uid="{0A14C3A1-92E8-4825-8540-EF753CB0528D}">
      <formula1>positive</formula1>
    </dataValidation>
    <dataValidation type="list" allowBlank="1" showInputMessage="1" showErrorMessage="1" sqref="J10:K15 R10:S15" xr:uid="{EF45BC55-9099-4A48-A60A-356D9AEA1503}">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537E9-C773-4B67-91BE-048826B34E02}">
  <sheetPr>
    <tabColor theme="6" tint="0.39997558519241921"/>
    <pageSetUpPr fitToPage="1"/>
  </sheetPr>
  <dimension ref="A1:V42"/>
  <sheetViews>
    <sheetView topLeftCell="B11" zoomScaleNormal="100" zoomScaleSheetLayoutView="100" workbookViewId="0">
      <selection activeCell="B15" sqref="B15"/>
    </sheetView>
  </sheetViews>
  <sheetFormatPr baseColWidth="10" defaultColWidth="8.7265625" defaultRowHeight="12.5" x14ac:dyDescent="0.25"/>
  <cols>
    <col min="1" max="1" width="12.7265625" style="13" customWidth="1"/>
    <col min="2" max="2" width="64.7265625" style="13" customWidth="1"/>
    <col min="3" max="3" width="13.26953125" style="13" customWidth="1"/>
    <col min="4" max="4" width="15" style="13" customWidth="1"/>
    <col min="5" max="5" width="14.453125" style="13" customWidth="1"/>
    <col min="6" max="6" width="12.7265625" style="13" customWidth="1"/>
    <col min="7" max="7" width="64.7265625" style="13" customWidth="1"/>
    <col min="8" max="8" width="28.453125" style="13" customWidth="1"/>
    <col min="9" max="9" width="23.453125" style="13" customWidth="1"/>
    <col min="10" max="11" width="28.453125" style="13" customWidth="1"/>
    <col min="12" max="14" width="14.7265625" style="13" customWidth="1"/>
    <col min="15" max="15" width="64.7265625" style="13" customWidth="1"/>
    <col min="16" max="17" width="14.7265625" style="13" customWidth="1"/>
    <col min="18" max="19" width="28.453125" style="13" customWidth="1"/>
    <col min="20" max="22" width="14.7265625" style="13" customWidth="1"/>
    <col min="23" max="23" width="13.26953125" style="13" customWidth="1"/>
    <col min="24" max="24" width="12.7265625" style="13" customWidth="1"/>
    <col min="25" max="25" width="13.7265625" style="13" customWidth="1"/>
    <col min="26" max="26" width="41.26953125" style="13" customWidth="1"/>
    <col min="27" max="16384" width="8.7265625" style="13"/>
  </cols>
  <sheetData>
    <row r="1" spans="1:22" ht="13" x14ac:dyDescent="0.3">
      <c r="A1" s="3"/>
      <c r="B1" s="3"/>
      <c r="C1" s="3"/>
      <c r="D1" s="3"/>
      <c r="E1" s="3"/>
      <c r="F1" s="3"/>
      <c r="G1" s="3"/>
      <c r="H1" s="3"/>
      <c r="I1" s="3"/>
      <c r="J1" s="3"/>
      <c r="K1" s="3"/>
      <c r="L1" s="3"/>
      <c r="M1" s="3"/>
      <c r="N1" s="3"/>
      <c r="O1" s="3"/>
      <c r="P1" s="3"/>
      <c r="Q1" s="3"/>
    </row>
    <row r="2" spans="1:22" ht="13.5" thickBot="1" x14ac:dyDescent="0.35">
      <c r="A2" s="3"/>
      <c r="B2" s="3"/>
      <c r="C2" s="3"/>
      <c r="D2" s="3"/>
      <c r="E2" s="3"/>
      <c r="F2" s="3"/>
      <c r="G2" s="3"/>
      <c r="H2" s="3"/>
      <c r="I2" s="3"/>
      <c r="J2" s="3"/>
      <c r="K2" s="3"/>
      <c r="L2" s="3"/>
      <c r="M2" s="3"/>
      <c r="N2" s="3"/>
      <c r="O2" s="3"/>
      <c r="P2" s="3"/>
      <c r="Q2" s="3"/>
    </row>
    <row r="3" spans="1:22" s="14" customFormat="1" ht="15.5" x14ac:dyDescent="0.35">
      <c r="B3" s="149" t="s">
        <v>286</v>
      </c>
      <c r="C3" s="137" t="s">
        <v>1</v>
      </c>
      <c r="D3" s="138"/>
      <c r="E3" s="139"/>
      <c r="F3" s="139"/>
      <c r="G3" s="139"/>
      <c r="H3" s="139"/>
      <c r="I3" s="140"/>
      <c r="J3" s="5"/>
      <c r="K3" s="5"/>
      <c r="L3" s="15" t="s">
        <v>34</v>
      </c>
      <c r="M3" s="15" t="s">
        <v>35</v>
      </c>
      <c r="N3" s="5"/>
      <c r="O3" s="5"/>
    </row>
    <row r="4" spans="1:22" s="16" customFormat="1" ht="25" thickBot="1" x14ac:dyDescent="0.4">
      <c r="B4" s="150"/>
      <c r="C4" s="141" t="s">
        <v>3</v>
      </c>
      <c r="D4" s="142"/>
      <c r="E4" s="143" t="s">
        <v>4</v>
      </c>
      <c r="F4" s="144"/>
      <c r="G4" s="18" t="s">
        <v>5</v>
      </c>
      <c r="H4" s="19" t="s">
        <v>36</v>
      </c>
      <c r="I4" s="20" t="s">
        <v>6</v>
      </c>
      <c r="J4" s="10"/>
      <c r="K4" s="10"/>
      <c r="L4" s="15" t="s">
        <v>37</v>
      </c>
      <c r="M4" s="15" t="s">
        <v>38</v>
      </c>
      <c r="N4" s="10"/>
      <c r="O4" s="10"/>
    </row>
    <row r="5" spans="1:22" s="21" customFormat="1" ht="54" customHeight="1" thickBot="1" x14ac:dyDescent="0.4">
      <c r="B5" s="22"/>
      <c r="C5" s="145" t="s">
        <v>19</v>
      </c>
      <c r="D5" s="146"/>
      <c r="E5" s="147" t="s">
        <v>20</v>
      </c>
      <c r="F5" s="148"/>
      <c r="G5" s="23" t="str">
        <f>+'4. Medios Propios (MP)'!C10</f>
        <v>La subcontratación realizada por el medio propio no cumple los requisitos establecidos en el artículo 32.7 de la LCSP, pudiendo dar lugar a la limitación de concurrencia al haberse acudido al encargo al medio propio en vez de a una licitación pública</v>
      </c>
      <c r="H5" s="24" t="str">
        <f>'4. Medios Propios (MP)'!D10</f>
        <v>EE( Órgano Gestor)</v>
      </c>
      <c r="I5" s="24" t="str">
        <f>'4. Medios Propios (MP)'!E10</f>
        <v>Externo</v>
      </c>
      <c r="J5" s="3"/>
      <c r="K5" s="3"/>
      <c r="L5" s="3"/>
      <c r="M5" s="26" t="s">
        <v>39</v>
      </c>
      <c r="N5" s="3"/>
      <c r="O5" s="3"/>
    </row>
    <row r="6" spans="1:22" ht="13" x14ac:dyDescent="0.3">
      <c r="A6" s="3"/>
      <c r="B6" s="3"/>
      <c r="C6" s="3"/>
      <c r="D6" s="3"/>
      <c r="E6" s="3"/>
      <c r="F6" s="3"/>
      <c r="G6" s="3"/>
      <c r="H6" s="3"/>
      <c r="I6" s="3"/>
      <c r="J6" s="3"/>
      <c r="K6" s="3"/>
      <c r="L6" s="3"/>
      <c r="M6" s="3"/>
      <c r="N6" s="3"/>
      <c r="O6" s="3"/>
      <c r="P6" s="3"/>
      <c r="Q6" s="3"/>
    </row>
    <row r="7" spans="1:22" ht="13" x14ac:dyDescent="0.3">
      <c r="A7" s="3"/>
      <c r="B7" s="3"/>
      <c r="C7" s="3"/>
      <c r="D7" s="3"/>
      <c r="E7" s="3"/>
      <c r="F7" s="3"/>
      <c r="G7" s="3"/>
      <c r="H7" s="3"/>
      <c r="I7" s="3"/>
      <c r="J7" s="3"/>
      <c r="K7" s="3"/>
      <c r="L7" s="3"/>
      <c r="M7" s="3"/>
      <c r="N7" s="3"/>
      <c r="O7" s="3"/>
      <c r="P7" s="3"/>
      <c r="Q7" s="3"/>
    </row>
    <row r="8" spans="1:22" ht="26.25" customHeight="1" x14ac:dyDescent="0.25">
      <c r="A8" s="133" t="s">
        <v>40</v>
      </c>
      <c r="B8" s="151"/>
      <c r="C8" s="129" t="s">
        <v>41</v>
      </c>
      <c r="D8" s="152"/>
      <c r="E8" s="153"/>
      <c r="F8" s="133" t="s">
        <v>42</v>
      </c>
      <c r="G8" s="134"/>
      <c r="H8" s="134"/>
      <c r="I8" s="134"/>
      <c r="J8" s="134"/>
      <c r="K8" s="135"/>
      <c r="L8" s="129" t="s">
        <v>43</v>
      </c>
      <c r="M8" s="130"/>
      <c r="N8" s="136"/>
      <c r="O8" s="133" t="s">
        <v>44</v>
      </c>
      <c r="P8" s="134"/>
      <c r="Q8" s="134"/>
      <c r="R8" s="134"/>
      <c r="S8" s="135"/>
      <c r="T8" s="129" t="s">
        <v>45</v>
      </c>
      <c r="U8" s="130"/>
      <c r="V8" s="136"/>
    </row>
    <row r="9" spans="1:22" ht="48" x14ac:dyDescent="0.25">
      <c r="A9" s="27" t="s">
        <v>46</v>
      </c>
      <c r="B9" s="27" t="s">
        <v>47</v>
      </c>
      <c r="C9" s="7" t="s">
        <v>48</v>
      </c>
      <c r="D9" s="7" t="s">
        <v>49</v>
      </c>
      <c r="E9" s="28" t="s">
        <v>50</v>
      </c>
      <c r="F9" s="27" t="s">
        <v>51</v>
      </c>
      <c r="G9" s="27" t="s">
        <v>52</v>
      </c>
      <c r="H9" s="27" t="s">
        <v>53</v>
      </c>
      <c r="I9" s="27" t="s">
        <v>54</v>
      </c>
      <c r="J9" s="27" t="s">
        <v>55</v>
      </c>
      <c r="K9" s="27" t="s">
        <v>56</v>
      </c>
      <c r="L9" s="7" t="s">
        <v>57</v>
      </c>
      <c r="M9" s="7" t="s">
        <v>58</v>
      </c>
      <c r="N9" s="7" t="s">
        <v>59</v>
      </c>
      <c r="O9" s="27" t="s">
        <v>60</v>
      </c>
      <c r="P9" s="27" t="s">
        <v>61</v>
      </c>
      <c r="Q9" s="27" t="s">
        <v>62</v>
      </c>
      <c r="R9" s="29" t="s">
        <v>63</v>
      </c>
      <c r="S9" s="29" t="s">
        <v>64</v>
      </c>
      <c r="T9" s="7" t="s">
        <v>65</v>
      </c>
      <c r="U9" s="7" t="s">
        <v>66</v>
      </c>
      <c r="V9" s="7" t="s">
        <v>67</v>
      </c>
    </row>
    <row r="10" spans="1:22" ht="96" x14ac:dyDescent="0.25">
      <c r="A10" s="30" t="s">
        <v>136</v>
      </c>
      <c r="B10" s="45" t="s">
        <v>137</v>
      </c>
      <c r="C10" s="32">
        <v>2</v>
      </c>
      <c r="D10" s="32">
        <v>1</v>
      </c>
      <c r="E10" s="33">
        <f>C10*D10</f>
        <v>2</v>
      </c>
      <c r="F10" s="30" t="s">
        <v>138</v>
      </c>
      <c r="G10" s="43" t="s">
        <v>139</v>
      </c>
      <c r="H10" s="92" t="s">
        <v>299</v>
      </c>
      <c r="I10" s="35" t="s">
        <v>35</v>
      </c>
      <c r="J10" s="32">
        <v>-4</v>
      </c>
      <c r="K10" s="32">
        <v>-4</v>
      </c>
      <c r="L10" s="30">
        <f t="shared" ref="L10:M15" si="0">IF(ISNUMBER(C10),IF(C10+J10&gt;1,C10+J10,1),"")</f>
        <v>1</v>
      </c>
      <c r="M10" s="30">
        <f t="shared" si="0"/>
        <v>1</v>
      </c>
      <c r="N10" s="33">
        <f>IF(OR(L10="",M10=""),"",L10*M10)</f>
        <v>1</v>
      </c>
      <c r="O10" s="36"/>
      <c r="P10" s="36"/>
      <c r="Q10" s="36"/>
      <c r="R10" s="32"/>
      <c r="S10" s="32"/>
      <c r="T10" s="30">
        <f>IF(ISNUMBER($L10),IF($L10+R10&gt;1,$L10+R10,1),"")</f>
        <v>1</v>
      </c>
      <c r="U10" s="30">
        <f>IF(ISNUMBER($M10),IF($M10+S10&gt;1,$M10+S10,1),"")</f>
        <v>1</v>
      </c>
      <c r="V10" s="33">
        <f>T10*U10</f>
        <v>1</v>
      </c>
    </row>
    <row r="11" spans="1:22" ht="96" customHeight="1" x14ac:dyDescent="0.25">
      <c r="A11" s="30" t="s">
        <v>140</v>
      </c>
      <c r="B11" s="45" t="s">
        <v>141</v>
      </c>
      <c r="C11" s="32">
        <v>2</v>
      </c>
      <c r="D11" s="32">
        <v>1</v>
      </c>
      <c r="E11" s="33">
        <f t="shared" ref="E11:E15" si="1">C11*D11</f>
        <v>2</v>
      </c>
      <c r="F11" s="30" t="s">
        <v>142</v>
      </c>
      <c r="G11" s="43" t="s">
        <v>143</v>
      </c>
      <c r="H11" s="92" t="s">
        <v>299</v>
      </c>
      <c r="I11" s="35" t="s">
        <v>35</v>
      </c>
      <c r="J11" s="32">
        <v>-4</v>
      </c>
      <c r="K11" s="32">
        <v>-4</v>
      </c>
      <c r="L11" s="30">
        <f t="shared" si="0"/>
        <v>1</v>
      </c>
      <c r="M11" s="30">
        <f t="shared" si="0"/>
        <v>1</v>
      </c>
      <c r="N11" s="33">
        <f t="shared" ref="N11:N15" si="2">IF(OR(L11="",M11=""),"",L11*M11)</f>
        <v>1</v>
      </c>
      <c r="O11" s="36"/>
      <c r="P11" s="36"/>
      <c r="Q11" s="36"/>
      <c r="R11" s="32"/>
      <c r="S11" s="32"/>
      <c r="T11" s="30">
        <f t="shared" ref="T11:T15" si="3">IF(ISNUMBER($L11),IF($L11+R11&gt;1,$L11+R11,1),"")</f>
        <v>1</v>
      </c>
      <c r="U11" s="30">
        <f t="shared" ref="U11:U15" si="4">IF(ISNUMBER($M11),IF($M11+S11&gt;1,$M11+S11,1),"")</f>
        <v>1</v>
      </c>
      <c r="V11" s="33">
        <f t="shared" ref="V11:V15" si="5">T11*U11</f>
        <v>1</v>
      </c>
    </row>
    <row r="12" spans="1:22" ht="96" x14ac:dyDescent="0.25">
      <c r="A12" s="30" t="s">
        <v>144</v>
      </c>
      <c r="B12" s="45" t="s">
        <v>145</v>
      </c>
      <c r="C12" s="32">
        <v>2</v>
      </c>
      <c r="D12" s="32">
        <v>1</v>
      </c>
      <c r="E12" s="33">
        <f t="shared" si="1"/>
        <v>2</v>
      </c>
      <c r="F12" s="30" t="s">
        <v>146</v>
      </c>
      <c r="G12" s="43" t="s">
        <v>147</v>
      </c>
      <c r="H12" s="92" t="s">
        <v>299</v>
      </c>
      <c r="I12" s="35" t="s">
        <v>35</v>
      </c>
      <c r="J12" s="32">
        <v>-4</v>
      </c>
      <c r="K12" s="32">
        <v>-4</v>
      </c>
      <c r="L12" s="30">
        <f t="shared" si="0"/>
        <v>1</v>
      </c>
      <c r="M12" s="30">
        <f t="shared" si="0"/>
        <v>1</v>
      </c>
      <c r="N12" s="33">
        <f t="shared" si="2"/>
        <v>1</v>
      </c>
      <c r="O12" s="36"/>
      <c r="P12" s="36"/>
      <c r="Q12" s="36"/>
      <c r="R12" s="32"/>
      <c r="S12" s="32"/>
      <c r="T12" s="30">
        <f t="shared" si="3"/>
        <v>1</v>
      </c>
      <c r="U12" s="30">
        <f t="shared" si="4"/>
        <v>1</v>
      </c>
      <c r="V12" s="33">
        <f t="shared" si="5"/>
        <v>1</v>
      </c>
    </row>
    <row r="13" spans="1:22" ht="96" x14ac:dyDescent="0.25">
      <c r="A13" s="30" t="s">
        <v>148</v>
      </c>
      <c r="B13" s="45" t="s">
        <v>149</v>
      </c>
      <c r="C13" s="32">
        <v>3</v>
      </c>
      <c r="D13" s="32">
        <v>1</v>
      </c>
      <c r="E13" s="33">
        <f t="shared" si="1"/>
        <v>3</v>
      </c>
      <c r="F13" s="30" t="s">
        <v>150</v>
      </c>
      <c r="G13" s="43" t="s">
        <v>151</v>
      </c>
      <c r="H13" s="92" t="s">
        <v>299</v>
      </c>
      <c r="I13" s="35" t="s">
        <v>35</v>
      </c>
      <c r="J13" s="32">
        <v>-4</v>
      </c>
      <c r="K13" s="32">
        <v>-4</v>
      </c>
      <c r="L13" s="30">
        <f t="shared" si="0"/>
        <v>1</v>
      </c>
      <c r="M13" s="30">
        <f t="shared" si="0"/>
        <v>1</v>
      </c>
      <c r="N13" s="33">
        <f t="shared" si="2"/>
        <v>1</v>
      </c>
      <c r="O13" s="36"/>
      <c r="P13" s="36"/>
      <c r="Q13" s="36"/>
      <c r="R13" s="32"/>
      <c r="S13" s="32"/>
      <c r="T13" s="30">
        <f t="shared" si="3"/>
        <v>1</v>
      </c>
      <c r="U13" s="30">
        <f t="shared" si="4"/>
        <v>1</v>
      </c>
      <c r="V13" s="33">
        <f t="shared" si="5"/>
        <v>1</v>
      </c>
    </row>
    <row r="14" spans="1:22" ht="48" x14ac:dyDescent="0.25">
      <c r="A14" s="30" t="s">
        <v>152</v>
      </c>
      <c r="B14" s="45" t="s">
        <v>153</v>
      </c>
      <c r="C14" s="32">
        <v>2</v>
      </c>
      <c r="D14" s="32">
        <v>2</v>
      </c>
      <c r="E14" s="33">
        <f t="shared" si="1"/>
        <v>4</v>
      </c>
      <c r="F14" s="30" t="s">
        <v>154</v>
      </c>
      <c r="G14" s="43" t="s">
        <v>155</v>
      </c>
      <c r="H14" s="92" t="s">
        <v>298</v>
      </c>
      <c r="I14" s="35" t="s">
        <v>35</v>
      </c>
      <c r="J14" s="32">
        <v>-4</v>
      </c>
      <c r="K14" s="32">
        <v>-4</v>
      </c>
      <c r="L14" s="30">
        <f t="shared" si="0"/>
        <v>1</v>
      </c>
      <c r="M14" s="30">
        <f t="shared" si="0"/>
        <v>1</v>
      </c>
      <c r="N14" s="33">
        <f t="shared" si="2"/>
        <v>1</v>
      </c>
      <c r="O14" s="36"/>
      <c r="P14" s="36"/>
      <c r="Q14" s="36"/>
      <c r="R14" s="32"/>
      <c r="S14" s="32"/>
      <c r="T14" s="30">
        <f t="shared" si="3"/>
        <v>1</v>
      </c>
      <c r="U14" s="30">
        <f t="shared" si="4"/>
        <v>1</v>
      </c>
      <c r="V14" s="33">
        <f t="shared" si="5"/>
        <v>1</v>
      </c>
    </row>
    <row r="15" spans="1:22" ht="72" customHeight="1" x14ac:dyDescent="0.25">
      <c r="A15" s="35" t="s">
        <v>156</v>
      </c>
      <c r="B15" s="41" t="s">
        <v>87</v>
      </c>
      <c r="C15" s="35"/>
      <c r="D15" s="35"/>
      <c r="E15" s="33">
        <f t="shared" si="1"/>
        <v>0</v>
      </c>
      <c r="F15" s="35" t="s">
        <v>157</v>
      </c>
      <c r="G15" s="41" t="s">
        <v>88</v>
      </c>
      <c r="H15" s="35"/>
      <c r="I15" s="35"/>
      <c r="J15" s="35"/>
      <c r="K15" s="35"/>
      <c r="L15" s="30" t="str">
        <f t="shared" si="0"/>
        <v/>
      </c>
      <c r="M15" s="30" t="str">
        <f t="shared" si="0"/>
        <v/>
      </c>
      <c r="N15" s="33" t="str">
        <f t="shared" si="2"/>
        <v/>
      </c>
      <c r="O15" s="41" t="s">
        <v>88</v>
      </c>
      <c r="P15" s="42"/>
      <c r="Q15" s="42"/>
      <c r="R15" s="35"/>
      <c r="S15" s="35"/>
      <c r="T15" s="30" t="str">
        <f t="shared" si="3"/>
        <v/>
      </c>
      <c r="U15" s="30" t="str">
        <f t="shared" si="4"/>
        <v/>
      </c>
      <c r="V15" s="33" t="e">
        <f t="shared" si="5"/>
        <v>#VALUE!</v>
      </c>
    </row>
    <row r="16" spans="1:22" ht="48" customHeight="1" x14ac:dyDescent="0.25">
      <c r="D16" s="7" t="s">
        <v>89</v>
      </c>
      <c r="E16" s="11">
        <f>ROUND(SUM(E10:E15)/COUNT(C10:C15),2)</f>
        <v>2.6</v>
      </c>
      <c r="M16" s="7" t="s">
        <v>90</v>
      </c>
      <c r="N16" s="11">
        <f>ROUND(SUMIF(N10:N15,"&gt;0",N10:N15)/COUNT(N10:N15),2)</f>
        <v>1</v>
      </c>
      <c r="U16" s="7" t="s">
        <v>91</v>
      </c>
      <c r="V16" s="11">
        <f>ROUND(SUMIF(V10:V15,"&gt;0",V10:V15)/COUNT(V10:V15),2)</f>
        <v>1</v>
      </c>
    </row>
    <row r="39" spans="4:5" x14ac:dyDescent="0.25">
      <c r="D39" s="13">
        <v>1</v>
      </c>
      <c r="E39" s="13">
        <v>-1</v>
      </c>
    </row>
    <row r="40" spans="4:5" x14ac:dyDescent="0.25">
      <c r="D40" s="13">
        <v>2</v>
      </c>
      <c r="E40" s="13">
        <v>-2</v>
      </c>
    </row>
    <row r="41" spans="4:5" x14ac:dyDescent="0.25">
      <c r="D41" s="13">
        <v>3</v>
      </c>
      <c r="E41" s="13">
        <v>-3</v>
      </c>
    </row>
    <row r="42" spans="4:5" x14ac:dyDescent="0.25">
      <c r="D42" s="13">
        <v>4</v>
      </c>
      <c r="E42" s="13">
        <v>-4</v>
      </c>
    </row>
  </sheetData>
  <mergeCells count="12">
    <mergeCell ref="B3:B4"/>
    <mergeCell ref="A8:B8"/>
    <mergeCell ref="C8:E8"/>
    <mergeCell ref="F8:K8"/>
    <mergeCell ref="L8:N8"/>
    <mergeCell ref="O8:S8"/>
    <mergeCell ref="T8:V8"/>
    <mergeCell ref="C3:I3"/>
    <mergeCell ref="C4:D4"/>
    <mergeCell ref="E4:F4"/>
    <mergeCell ref="C5:D5"/>
    <mergeCell ref="E5:F5"/>
  </mergeCells>
  <conditionalFormatting sqref="E10:E16">
    <cfRule type="cellIs" dxfId="84" priority="14" operator="between">
      <formula>8</formula>
      <formula>16</formula>
    </cfRule>
    <cfRule type="cellIs" dxfId="83" priority="15" operator="between">
      <formula>4</formula>
      <formula>7.99</formula>
    </cfRule>
    <cfRule type="cellIs" dxfId="82" priority="16" operator="between">
      <formula>1</formula>
      <formula>3.99</formula>
    </cfRule>
  </conditionalFormatting>
  <conditionalFormatting sqref="F10:F14">
    <cfRule type="cellIs" dxfId="81" priority="22" operator="between">
      <formula>11</formula>
      <formula>25</formula>
    </cfRule>
    <cfRule type="cellIs" dxfId="80" priority="23" operator="between">
      <formula>6</formula>
      <formula>10</formula>
    </cfRule>
    <cfRule type="cellIs" dxfId="79" priority="24" operator="between">
      <formula>0</formula>
      <formula>5</formula>
    </cfRule>
  </conditionalFormatting>
  <conditionalFormatting sqref="H10:H15">
    <cfRule type="containsText" dxfId="78" priority="1" operator="containsText" text="Sí">
      <formula>NOT(ISERROR(SEARCH("Sí",H10)))</formula>
    </cfRule>
    <cfRule type="containsText" dxfId="77" priority="2" operator="containsText" text="No">
      <formula>NOT(ISERROR(SEARCH("No",H10)))</formula>
    </cfRule>
  </conditionalFormatting>
  <conditionalFormatting sqref="I10:I15">
    <cfRule type="containsText" dxfId="76" priority="17" operator="containsText" text="Bajo">
      <formula>NOT(ISERROR(SEARCH("Bajo",I10)))</formula>
    </cfRule>
    <cfRule type="containsText" dxfId="75" priority="18" operator="containsText" text="Medio">
      <formula>NOT(ISERROR(SEARCH("Medio",I10)))</formula>
    </cfRule>
    <cfRule type="containsText" dxfId="74" priority="19" operator="containsText" text="Alto">
      <formula>NOT(ISERROR(SEARCH("Alto",I10)))</formula>
    </cfRule>
  </conditionalFormatting>
  <conditionalFormatting sqref="N10:N16">
    <cfRule type="cellIs" dxfId="73" priority="5" operator="between">
      <formula>8</formula>
      <formula>16</formula>
    </cfRule>
    <cfRule type="cellIs" dxfId="72" priority="6" operator="between">
      <formula>4</formula>
      <formula>7.99</formula>
    </cfRule>
    <cfRule type="cellIs" dxfId="71" priority="7" operator="between">
      <formula>1</formula>
      <formula>3.99</formula>
    </cfRule>
  </conditionalFormatting>
  <conditionalFormatting sqref="V10:V16">
    <cfRule type="cellIs" dxfId="70" priority="8" operator="between">
      <formula>8</formula>
      <formula>16</formula>
    </cfRule>
    <cfRule type="cellIs" dxfId="69" priority="9" operator="between">
      <formula>4</formula>
      <formula>7.99</formula>
    </cfRule>
    <cfRule type="cellIs" dxfId="68" priority="10" operator="between">
      <formula>1</formula>
      <formula>3.99</formula>
    </cfRule>
  </conditionalFormatting>
  <dataValidations count="4">
    <dataValidation type="list" allowBlank="1" showInputMessage="1" showErrorMessage="1" sqref="I10:I15" xr:uid="{E454A661-EB33-443A-B0A0-E4A926BE5692}">
      <formula1>$M$3:$M$5</formula1>
    </dataValidation>
    <dataValidation type="list" allowBlank="1" showInputMessage="1" showErrorMessage="1" sqref="H15" xr:uid="{770793E8-CF9C-4E98-8208-8FBB93B1EB38}">
      <formula1>$L$3:$L$4</formula1>
    </dataValidation>
    <dataValidation type="list" allowBlank="1" showInputMessage="1" showErrorMessage="1" sqref="C10:D15" xr:uid="{7BE0FB41-D729-4B3F-9A72-8AFD4766E68B}">
      <formula1>positive</formula1>
    </dataValidation>
    <dataValidation type="list" allowBlank="1" showInputMessage="1" showErrorMessage="1" sqref="J10:K15 R10:S15" xr:uid="{CC951FE9-71D3-44FC-8D0A-8B65237A8244}">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0562E-FC0E-4919-84B3-131AAE64F842}">
  <sheetPr>
    <tabColor theme="6" tint="0.39997558519241921"/>
    <pageSetUpPr fitToPage="1"/>
  </sheetPr>
  <dimension ref="A1:V41"/>
  <sheetViews>
    <sheetView topLeftCell="A8" zoomScaleNormal="100" zoomScaleSheetLayoutView="100" workbookViewId="0">
      <selection activeCell="H10" sqref="H10"/>
    </sheetView>
  </sheetViews>
  <sheetFormatPr baseColWidth="10" defaultColWidth="8.7265625" defaultRowHeight="12.5" x14ac:dyDescent="0.25"/>
  <cols>
    <col min="1" max="1" width="12.7265625" style="13" customWidth="1"/>
    <col min="2" max="2" width="64.7265625" style="13" customWidth="1"/>
    <col min="3" max="3" width="13.26953125" style="13" customWidth="1"/>
    <col min="4" max="4" width="15" style="13" customWidth="1"/>
    <col min="5" max="5" width="14.453125" style="13" customWidth="1"/>
    <col min="6" max="6" width="12.7265625" style="13" customWidth="1"/>
    <col min="7" max="7" width="64.7265625" style="13" customWidth="1"/>
    <col min="8" max="8" width="28.453125" style="13" customWidth="1"/>
    <col min="9" max="9" width="23.453125" style="13" customWidth="1"/>
    <col min="10" max="11" width="28.453125" style="13" customWidth="1"/>
    <col min="12" max="14" width="14.7265625" style="13" customWidth="1"/>
    <col min="15" max="15" width="64.7265625" style="13" customWidth="1"/>
    <col min="16" max="17" width="14.7265625" style="13" customWidth="1"/>
    <col min="18" max="19" width="28.453125" style="13" customWidth="1"/>
    <col min="20" max="22" width="14.7265625" style="13" customWidth="1"/>
    <col min="23" max="23" width="13.26953125" style="13" customWidth="1"/>
    <col min="24" max="24" width="12.7265625" style="13" customWidth="1"/>
    <col min="25" max="25" width="13.7265625" style="13" customWidth="1"/>
    <col min="26" max="26" width="41.26953125" style="13" customWidth="1"/>
    <col min="27" max="16384" width="8.7265625" style="13"/>
  </cols>
  <sheetData>
    <row r="1" spans="1:22" ht="13" x14ac:dyDescent="0.3">
      <c r="A1" s="3"/>
      <c r="B1" s="3"/>
      <c r="C1" s="3"/>
      <c r="D1" s="3"/>
      <c r="E1" s="3"/>
      <c r="F1" s="3"/>
      <c r="G1" s="3"/>
      <c r="H1" s="3"/>
      <c r="I1" s="3"/>
      <c r="J1" s="3"/>
      <c r="K1" s="3"/>
      <c r="L1" s="3"/>
      <c r="M1" s="3"/>
      <c r="N1" s="3"/>
      <c r="O1" s="3"/>
      <c r="P1" s="3"/>
      <c r="Q1" s="3"/>
    </row>
    <row r="2" spans="1:22" ht="13.5" thickBot="1" x14ac:dyDescent="0.35">
      <c r="A2" s="3"/>
      <c r="B2" s="3"/>
      <c r="C2" s="3"/>
      <c r="D2" s="3"/>
      <c r="E2" s="3"/>
      <c r="F2" s="3"/>
      <c r="G2" s="3"/>
      <c r="H2" s="3"/>
      <c r="I2" s="3"/>
      <c r="J2" s="3"/>
      <c r="K2" s="3"/>
      <c r="L2" s="3"/>
      <c r="M2" s="3"/>
      <c r="N2" s="3"/>
      <c r="O2" s="3"/>
      <c r="P2" s="3"/>
      <c r="Q2" s="3"/>
    </row>
    <row r="3" spans="1:22" s="14" customFormat="1" ht="15.5" customHeight="1" x14ac:dyDescent="0.35">
      <c r="B3" s="149" t="s">
        <v>286</v>
      </c>
      <c r="C3" s="137" t="s">
        <v>1</v>
      </c>
      <c r="D3" s="138"/>
      <c r="E3" s="139"/>
      <c r="F3" s="139"/>
      <c r="G3" s="139"/>
      <c r="H3" s="139"/>
      <c r="I3" s="140"/>
      <c r="J3" s="5"/>
      <c r="K3" s="5"/>
      <c r="L3" s="15" t="s">
        <v>34</v>
      </c>
      <c r="M3" s="15" t="s">
        <v>35</v>
      </c>
      <c r="N3" s="5"/>
      <c r="O3" s="5"/>
    </row>
    <row r="4" spans="1:22" s="16" customFormat="1" ht="25" thickBot="1" x14ac:dyDescent="0.4">
      <c r="B4" s="150"/>
      <c r="C4" s="141" t="s">
        <v>3</v>
      </c>
      <c r="D4" s="142"/>
      <c r="E4" s="143" t="s">
        <v>4</v>
      </c>
      <c r="F4" s="144"/>
      <c r="G4" s="18" t="s">
        <v>5</v>
      </c>
      <c r="H4" s="19" t="s">
        <v>36</v>
      </c>
      <c r="I4" s="20" t="s">
        <v>6</v>
      </c>
      <c r="J4" s="10"/>
      <c r="K4" s="10"/>
      <c r="L4" s="15" t="s">
        <v>37</v>
      </c>
      <c r="M4" s="15" t="s">
        <v>38</v>
      </c>
      <c r="N4" s="10"/>
      <c r="O4" s="10"/>
    </row>
    <row r="5" spans="1:22" s="21" customFormat="1" ht="54" customHeight="1" thickBot="1" x14ac:dyDescent="0.4">
      <c r="B5" s="22"/>
      <c r="C5" s="145" t="s">
        <v>22</v>
      </c>
      <c r="D5" s="146"/>
      <c r="E5" s="147" t="s">
        <v>23</v>
      </c>
      <c r="F5" s="148"/>
      <c r="G5" s="23" t="str">
        <f>+'4. Medios Propios (MP)'!C11</f>
        <v>Los productos o servicios no se han entregado en su totalidad, y/o no tienen la calidad esperada, presentan retrasos injustificados y/o no cubren la necesidad administrativa prevista</v>
      </c>
      <c r="H5" s="24" t="str">
        <f>'4. Medios Propios (MP)'!E11</f>
        <v>Externo</v>
      </c>
      <c r="I5" s="24" t="str">
        <f>+'4. Medios Propios (MP)'!E11</f>
        <v>Externo</v>
      </c>
      <c r="J5" s="3"/>
      <c r="K5" s="3"/>
      <c r="L5" s="3"/>
      <c r="M5" s="26" t="s">
        <v>39</v>
      </c>
      <c r="N5" s="3"/>
      <c r="O5" s="3"/>
    </row>
    <row r="6" spans="1:22" ht="13" x14ac:dyDescent="0.3">
      <c r="A6" s="3"/>
      <c r="B6" s="3"/>
      <c r="C6" s="3"/>
      <c r="D6" s="3"/>
      <c r="E6" s="3"/>
      <c r="F6" s="3"/>
      <c r="G6" s="3"/>
      <c r="H6" s="3"/>
      <c r="I6" s="3"/>
      <c r="J6" s="3"/>
      <c r="K6" s="3"/>
      <c r="L6" s="3"/>
      <c r="M6" s="3"/>
      <c r="N6" s="3"/>
      <c r="O6" s="3"/>
      <c r="P6" s="3"/>
      <c r="Q6" s="3"/>
    </row>
    <row r="7" spans="1:22" ht="13" x14ac:dyDescent="0.3">
      <c r="A7" s="3"/>
      <c r="B7" s="3"/>
      <c r="C7" s="3"/>
      <c r="D7" s="3"/>
      <c r="E7" s="3"/>
      <c r="F7" s="3"/>
      <c r="G7" s="3"/>
      <c r="H7" s="3"/>
      <c r="I7" s="3"/>
      <c r="J7" s="3"/>
      <c r="K7" s="3"/>
      <c r="L7" s="3"/>
      <c r="M7" s="3"/>
      <c r="N7" s="3"/>
      <c r="O7" s="3"/>
      <c r="P7" s="3"/>
      <c r="Q7" s="3"/>
    </row>
    <row r="8" spans="1:22" ht="26.25" customHeight="1" x14ac:dyDescent="0.25">
      <c r="A8" s="133" t="s">
        <v>40</v>
      </c>
      <c r="B8" s="151"/>
      <c r="C8" s="129" t="s">
        <v>41</v>
      </c>
      <c r="D8" s="152"/>
      <c r="E8" s="153"/>
      <c r="F8" s="133" t="s">
        <v>42</v>
      </c>
      <c r="G8" s="134"/>
      <c r="H8" s="134"/>
      <c r="I8" s="134"/>
      <c r="J8" s="134"/>
      <c r="K8" s="135"/>
      <c r="L8" s="129" t="s">
        <v>43</v>
      </c>
      <c r="M8" s="130"/>
      <c r="N8" s="136"/>
      <c r="O8" s="133" t="s">
        <v>44</v>
      </c>
      <c r="P8" s="134"/>
      <c r="Q8" s="134"/>
      <c r="R8" s="134"/>
      <c r="S8" s="135"/>
      <c r="T8" s="129" t="s">
        <v>45</v>
      </c>
      <c r="U8" s="130"/>
      <c r="V8" s="136"/>
    </row>
    <row r="9" spans="1:22" ht="48" x14ac:dyDescent="0.25">
      <c r="A9" s="27" t="s">
        <v>46</v>
      </c>
      <c r="B9" s="27" t="s">
        <v>47</v>
      </c>
      <c r="C9" s="7" t="s">
        <v>48</v>
      </c>
      <c r="D9" s="7" t="s">
        <v>49</v>
      </c>
      <c r="E9" s="28" t="s">
        <v>50</v>
      </c>
      <c r="F9" s="27" t="s">
        <v>51</v>
      </c>
      <c r="G9" s="27" t="s">
        <v>52</v>
      </c>
      <c r="H9" s="27" t="s">
        <v>53</v>
      </c>
      <c r="I9" s="27" t="s">
        <v>54</v>
      </c>
      <c r="J9" s="27" t="s">
        <v>55</v>
      </c>
      <c r="K9" s="27" t="s">
        <v>56</v>
      </c>
      <c r="L9" s="7" t="s">
        <v>57</v>
      </c>
      <c r="M9" s="7" t="s">
        <v>58</v>
      </c>
      <c r="N9" s="7" t="s">
        <v>59</v>
      </c>
      <c r="O9" s="27" t="s">
        <v>60</v>
      </c>
      <c r="P9" s="27" t="s">
        <v>61</v>
      </c>
      <c r="Q9" s="27" t="s">
        <v>62</v>
      </c>
      <c r="R9" s="29" t="s">
        <v>63</v>
      </c>
      <c r="S9" s="29" t="s">
        <v>64</v>
      </c>
      <c r="T9" s="7" t="s">
        <v>65</v>
      </c>
      <c r="U9" s="7" t="s">
        <v>66</v>
      </c>
      <c r="V9" s="7" t="s">
        <v>67</v>
      </c>
    </row>
    <row r="10" spans="1:22" ht="85" customHeight="1" x14ac:dyDescent="0.25">
      <c r="A10" s="30" t="s">
        <v>158</v>
      </c>
      <c r="B10" s="31" t="s">
        <v>159</v>
      </c>
      <c r="C10" s="32">
        <v>4</v>
      </c>
      <c r="D10" s="32">
        <v>2</v>
      </c>
      <c r="E10" s="33">
        <f>C10*D10</f>
        <v>8</v>
      </c>
      <c r="F10" s="30" t="s">
        <v>160</v>
      </c>
      <c r="G10" s="34" t="s">
        <v>161</v>
      </c>
      <c r="H10" s="92" t="s">
        <v>305</v>
      </c>
      <c r="I10" s="35" t="s">
        <v>35</v>
      </c>
      <c r="J10" s="32">
        <v>-1</v>
      </c>
      <c r="K10" s="32">
        <v>-1</v>
      </c>
      <c r="L10" s="30">
        <f t="shared" ref="L10:M14" si="0">IF(ISNUMBER(C10),IF(C10+J10&gt;1,C10+J10,1),"")</f>
        <v>3</v>
      </c>
      <c r="M10" s="30">
        <f t="shared" si="0"/>
        <v>1</v>
      </c>
      <c r="N10" s="33">
        <f>IF(OR(L10="",M10=""),"",L10*M10)</f>
        <v>3</v>
      </c>
      <c r="O10" s="36"/>
      <c r="P10" s="36"/>
      <c r="Q10" s="36"/>
      <c r="R10" s="32"/>
      <c r="S10" s="32"/>
      <c r="T10" s="30">
        <f>IF(ISNUMBER($L10),IF($L10+R10&gt;1,$L10+R10,1),"")</f>
        <v>3</v>
      </c>
      <c r="U10" s="30">
        <f>IF(ISNUMBER($M10),IF($M10+S10&gt;1,$M10+S10,1),"")</f>
        <v>1</v>
      </c>
      <c r="V10" s="33">
        <f>T10*U10</f>
        <v>3</v>
      </c>
    </row>
    <row r="11" spans="1:22" ht="96" x14ac:dyDescent="0.25">
      <c r="A11" s="30" t="s">
        <v>162</v>
      </c>
      <c r="B11" s="37" t="s">
        <v>163</v>
      </c>
      <c r="C11" s="32">
        <v>4</v>
      </c>
      <c r="D11" s="32">
        <v>2</v>
      </c>
      <c r="E11" s="33">
        <f t="shared" ref="E11:E14" si="1">C11*D11</f>
        <v>8</v>
      </c>
      <c r="F11" s="30" t="s">
        <v>164</v>
      </c>
      <c r="G11" s="38" t="s">
        <v>165</v>
      </c>
      <c r="H11" s="92" t="s">
        <v>305</v>
      </c>
      <c r="I11" s="35" t="s">
        <v>35</v>
      </c>
      <c r="J11" s="32">
        <v>-4</v>
      </c>
      <c r="K11" s="32">
        <v>-4</v>
      </c>
      <c r="L11" s="30">
        <f t="shared" si="0"/>
        <v>1</v>
      </c>
      <c r="M11" s="30">
        <f t="shared" si="0"/>
        <v>1</v>
      </c>
      <c r="N11" s="33">
        <f t="shared" ref="N11:N14" si="2">IF(OR(L11="",M11=""),"",L11*M11)</f>
        <v>1</v>
      </c>
      <c r="O11" s="36"/>
      <c r="P11" s="36"/>
      <c r="Q11" s="36"/>
      <c r="R11" s="32"/>
      <c r="S11" s="32"/>
      <c r="T11" s="30">
        <f t="shared" ref="T11:T14" si="3">IF(ISNUMBER($L11),IF($L11+R11&gt;1,$L11+R11,1),"")</f>
        <v>1</v>
      </c>
      <c r="U11" s="30">
        <f t="shared" ref="U11:U14" si="4">IF(ISNUMBER($M11),IF($M11+S11&gt;1,$M11+S11,1),"")</f>
        <v>1</v>
      </c>
      <c r="V11" s="33">
        <f t="shared" ref="V11:V14" si="5">T11*U11</f>
        <v>1</v>
      </c>
    </row>
    <row r="12" spans="1:22" ht="96" x14ac:dyDescent="0.25">
      <c r="A12" s="30" t="s">
        <v>166</v>
      </c>
      <c r="B12" s="37" t="s">
        <v>167</v>
      </c>
      <c r="C12" s="32">
        <v>4</v>
      </c>
      <c r="D12" s="32">
        <v>2</v>
      </c>
      <c r="E12" s="33">
        <f t="shared" si="1"/>
        <v>8</v>
      </c>
      <c r="F12" s="30" t="s">
        <v>168</v>
      </c>
      <c r="G12" s="38" t="s">
        <v>169</v>
      </c>
      <c r="H12" s="92" t="s">
        <v>305</v>
      </c>
      <c r="I12" s="35" t="s">
        <v>35</v>
      </c>
      <c r="J12" s="32">
        <v>-4</v>
      </c>
      <c r="K12" s="32">
        <v>-4</v>
      </c>
      <c r="L12" s="30">
        <f t="shared" si="0"/>
        <v>1</v>
      </c>
      <c r="M12" s="30">
        <f t="shared" si="0"/>
        <v>1</v>
      </c>
      <c r="N12" s="33">
        <f t="shared" si="2"/>
        <v>1</v>
      </c>
      <c r="O12" s="36"/>
      <c r="P12" s="36"/>
      <c r="Q12" s="36"/>
      <c r="R12" s="32"/>
      <c r="S12" s="32"/>
      <c r="T12" s="30">
        <f t="shared" si="3"/>
        <v>1</v>
      </c>
      <c r="U12" s="30">
        <f t="shared" si="4"/>
        <v>1</v>
      </c>
      <c r="V12" s="33">
        <f t="shared" si="5"/>
        <v>1</v>
      </c>
    </row>
    <row r="13" spans="1:22" ht="108" x14ac:dyDescent="0.25">
      <c r="A13" s="30" t="s">
        <v>170</v>
      </c>
      <c r="B13" s="39" t="s">
        <v>171</v>
      </c>
      <c r="C13" s="32">
        <v>4</v>
      </c>
      <c r="D13" s="32">
        <v>2</v>
      </c>
      <c r="E13" s="33">
        <f t="shared" si="1"/>
        <v>8</v>
      </c>
      <c r="F13" s="30" t="s">
        <v>172</v>
      </c>
      <c r="G13" s="38" t="s">
        <v>173</v>
      </c>
      <c r="H13" s="92" t="s">
        <v>306</v>
      </c>
      <c r="I13" s="35" t="s">
        <v>35</v>
      </c>
      <c r="J13" s="32">
        <v>-4</v>
      </c>
      <c r="K13" s="32">
        <v>-4</v>
      </c>
      <c r="L13" s="30">
        <f t="shared" si="0"/>
        <v>1</v>
      </c>
      <c r="M13" s="30">
        <f t="shared" si="0"/>
        <v>1</v>
      </c>
      <c r="N13" s="33">
        <f t="shared" si="2"/>
        <v>1</v>
      </c>
      <c r="O13" s="36"/>
      <c r="P13" s="36"/>
      <c r="Q13" s="36"/>
      <c r="R13" s="32"/>
      <c r="S13" s="32"/>
      <c r="T13" s="30">
        <f t="shared" si="3"/>
        <v>1</v>
      </c>
      <c r="U13" s="30">
        <f t="shared" si="4"/>
        <v>1</v>
      </c>
      <c r="V13" s="33">
        <f t="shared" si="5"/>
        <v>1</v>
      </c>
    </row>
    <row r="14" spans="1:22" ht="72" customHeight="1" x14ac:dyDescent="0.25">
      <c r="A14" s="35" t="s">
        <v>174</v>
      </c>
      <c r="B14" s="41" t="s">
        <v>87</v>
      </c>
      <c r="C14" s="35"/>
      <c r="D14" s="35"/>
      <c r="E14" s="33">
        <f t="shared" si="1"/>
        <v>0</v>
      </c>
      <c r="F14" s="35" t="s">
        <v>175</v>
      </c>
      <c r="G14" s="41" t="s">
        <v>88</v>
      </c>
      <c r="H14" s="35"/>
      <c r="I14" s="35"/>
      <c r="J14" s="35"/>
      <c r="K14" s="35"/>
      <c r="L14" s="30" t="str">
        <f t="shared" si="0"/>
        <v/>
      </c>
      <c r="M14" s="30" t="str">
        <f t="shared" si="0"/>
        <v/>
      </c>
      <c r="N14" s="33" t="str">
        <f t="shared" si="2"/>
        <v/>
      </c>
      <c r="O14" s="41" t="s">
        <v>88</v>
      </c>
      <c r="P14" s="42"/>
      <c r="Q14" s="42"/>
      <c r="R14" s="35"/>
      <c r="S14" s="35"/>
      <c r="T14" s="30" t="str">
        <f t="shared" si="3"/>
        <v/>
      </c>
      <c r="U14" s="30" t="str">
        <f t="shared" si="4"/>
        <v/>
      </c>
      <c r="V14" s="33" t="e">
        <f t="shared" si="5"/>
        <v>#VALUE!</v>
      </c>
    </row>
    <row r="15" spans="1:22" ht="48" customHeight="1" x14ac:dyDescent="0.25">
      <c r="D15" s="7" t="s">
        <v>89</v>
      </c>
      <c r="E15" s="11">
        <f>ROUND(SUM(E10:E14)/COUNT(C10:C14),2)</f>
        <v>8</v>
      </c>
      <c r="M15" s="7" t="s">
        <v>90</v>
      </c>
      <c r="N15" s="11">
        <f>ROUND(SUMIF(N10:N14,"&gt;0",N10:N14)/COUNT(N10:N14),2)</f>
        <v>1.5</v>
      </c>
      <c r="U15" s="7" t="s">
        <v>91</v>
      </c>
      <c r="V15" s="11">
        <f>ROUND(SUMIF(V10:V14,"&gt;0",V10:V14)/COUNT(V10:V14),2)</f>
        <v>1.5</v>
      </c>
    </row>
    <row r="38" spans="4:5" x14ac:dyDescent="0.25">
      <c r="D38" s="13">
        <v>1</v>
      </c>
      <c r="E38" s="13">
        <v>-1</v>
      </c>
    </row>
    <row r="39" spans="4:5" x14ac:dyDescent="0.25">
      <c r="D39" s="13">
        <v>2</v>
      </c>
      <c r="E39" s="13">
        <v>-2</v>
      </c>
    </row>
    <row r="40" spans="4:5" x14ac:dyDescent="0.25">
      <c r="D40" s="13">
        <v>3</v>
      </c>
      <c r="E40" s="13">
        <v>-3</v>
      </c>
    </row>
    <row r="41" spans="4:5" x14ac:dyDescent="0.25">
      <c r="D41" s="13">
        <v>4</v>
      </c>
      <c r="E41" s="13">
        <v>-4</v>
      </c>
    </row>
  </sheetData>
  <mergeCells count="12">
    <mergeCell ref="B3:B4"/>
    <mergeCell ref="A8:B8"/>
    <mergeCell ref="C8:E8"/>
    <mergeCell ref="F8:K8"/>
    <mergeCell ref="L8:N8"/>
    <mergeCell ref="O8:S8"/>
    <mergeCell ref="T8:V8"/>
    <mergeCell ref="C3:I3"/>
    <mergeCell ref="C4:D4"/>
    <mergeCell ref="E4:F4"/>
    <mergeCell ref="C5:D5"/>
    <mergeCell ref="E5:F5"/>
  </mergeCells>
  <conditionalFormatting sqref="E10:E15">
    <cfRule type="cellIs" dxfId="67" priority="12" operator="between">
      <formula>8</formula>
      <formula>16</formula>
    </cfRule>
    <cfRule type="cellIs" dxfId="66" priority="13" operator="between">
      <formula>4</formula>
      <formula>7.99</formula>
    </cfRule>
    <cfRule type="cellIs" dxfId="65" priority="14" operator="between">
      <formula>1</formula>
      <formula>3.99</formula>
    </cfRule>
  </conditionalFormatting>
  <conditionalFormatting sqref="F10:F13">
    <cfRule type="cellIs" dxfId="64" priority="20" operator="between">
      <formula>11</formula>
      <formula>25</formula>
    </cfRule>
    <cfRule type="cellIs" dxfId="63" priority="21" operator="between">
      <formula>6</formula>
      <formula>10</formula>
    </cfRule>
    <cfRule type="cellIs" dxfId="62" priority="22" operator="between">
      <formula>0</formula>
      <formula>5</formula>
    </cfRule>
  </conditionalFormatting>
  <conditionalFormatting sqref="H10:H14">
    <cfRule type="containsText" dxfId="61" priority="1" operator="containsText" text="Sí">
      <formula>NOT(ISERROR(SEARCH("Sí",H10)))</formula>
    </cfRule>
    <cfRule type="containsText" dxfId="60" priority="2" operator="containsText" text="No">
      <formula>NOT(ISERROR(SEARCH("No",H10)))</formula>
    </cfRule>
  </conditionalFormatting>
  <conditionalFormatting sqref="I10:I14">
    <cfRule type="containsText" dxfId="59" priority="15" operator="containsText" text="Bajo">
      <formula>NOT(ISERROR(SEARCH("Bajo",I10)))</formula>
    </cfRule>
    <cfRule type="containsText" dxfId="58" priority="16" operator="containsText" text="Medio">
      <formula>NOT(ISERROR(SEARCH("Medio",I10)))</formula>
    </cfRule>
    <cfRule type="containsText" dxfId="57" priority="17" operator="containsText" text="Alto">
      <formula>NOT(ISERROR(SEARCH("Alto",I10)))</formula>
    </cfRule>
  </conditionalFormatting>
  <conditionalFormatting sqref="N10:N15">
    <cfRule type="cellIs" dxfId="56" priority="3" operator="between">
      <formula>8</formula>
      <formula>16</formula>
    </cfRule>
    <cfRule type="cellIs" dxfId="55" priority="4" operator="between">
      <formula>4</formula>
      <formula>7.99</formula>
    </cfRule>
    <cfRule type="cellIs" dxfId="54" priority="5" operator="between">
      <formula>1</formula>
      <formula>3.99</formula>
    </cfRule>
  </conditionalFormatting>
  <conditionalFormatting sqref="V10:V15">
    <cfRule type="cellIs" dxfId="53" priority="6" operator="between">
      <formula>8</formula>
      <formula>16</formula>
    </cfRule>
    <cfRule type="cellIs" dxfId="52" priority="7" operator="between">
      <formula>4</formula>
      <formula>7.99</formula>
    </cfRule>
    <cfRule type="cellIs" dxfId="51" priority="8" operator="between">
      <formula>1</formula>
      <formula>3.99</formula>
    </cfRule>
  </conditionalFormatting>
  <dataValidations count="4">
    <dataValidation type="list" allowBlank="1" showInputMessage="1" showErrorMessage="1" sqref="I10:I14" xr:uid="{7F94F171-D098-4BD3-8B44-92DF12A39B28}">
      <formula1>$M$3:$M$5</formula1>
    </dataValidation>
    <dataValidation type="list" allowBlank="1" showInputMessage="1" showErrorMessage="1" sqref="H14" xr:uid="{F407A875-BB07-4436-A89E-2D659476E762}">
      <formula1>$L$3:$L$4</formula1>
    </dataValidation>
    <dataValidation type="list" allowBlank="1" showInputMessage="1" showErrorMessage="1" sqref="C10:D14" xr:uid="{96C743E7-C379-4AFC-AA01-FEE47525830B}">
      <formula1>positive</formula1>
    </dataValidation>
    <dataValidation type="list" allowBlank="1" showInputMessage="1" showErrorMessage="1" sqref="R10:S14 J10:K14" xr:uid="{7F052A0C-040B-4CAE-9AE9-9343F0B981F8}">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7CDB2-773C-4A6C-8AAE-F5A4CD62F2D6}">
  <sheetPr>
    <tabColor theme="6" tint="0.39997558519241921"/>
    <pageSetUpPr fitToPage="1"/>
  </sheetPr>
  <dimension ref="A1:V40"/>
  <sheetViews>
    <sheetView topLeftCell="A5" zoomScaleNormal="100" zoomScaleSheetLayoutView="100" workbookViewId="0">
      <selection activeCell="H12" sqref="H12"/>
    </sheetView>
  </sheetViews>
  <sheetFormatPr baseColWidth="10" defaultColWidth="8.7265625" defaultRowHeight="12.5" x14ac:dyDescent="0.25"/>
  <cols>
    <col min="1" max="1" width="12.7265625" style="13" customWidth="1"/>
    <col min="2" max="2" width="64.7265625" style="13" customWidth="1"/>
    <col min="3" max="3" width="13.26953125" style="13" customWidth="1"/>
    <col min="4" max="4" width="15" style="13" customWidth="1"/>
    <col min="5" max="5" width="14.453125" style="13" customWidth="1"/>
    <col min="6" max="6" width="12.7265625" style="13" customWidth="1"/>
    <col min="7" max="7" width="64.7265625" style="13" customWidth="1"/>
    <col min="8" max="8" width="28.453125" style="13" customWidth="1"/>
    <col min="9" max="9" width="23.453125" style="13" customWidth="1"/>
    <col min="10" max="11" width="28.453125" style="13" customWidth="1"/>
    <col min="12" max="14" width="14.7265625" style="13" customWidth="1"/>
    <col min="15" max="15" width="64.7265625" style="13" customWidth="1"/>
    <col min="16" max="17" width="14.7265625" style="13" customWidth="1"/>
    <col min="18" max="19" width="28.453125" style="13" customWidth="1"/>
    <col min="20" max="22" width="14.7265625" style="13" customWidth="1"/>
    <col min="23" max="23" width="13.26953125" style="13" customWidth="1"/>
    <col min="24" max="24" width="12.7265625" style="13" customWidth="1"/>
    <col min="25" max="25" width="13.7265625" style="13" customWidth="1"/>
    <col min="26" max="26" width="41.26953125" style="13" customWidth="1"/>
    <col min="27" max="16384" width="8.7265625" style="13"/>
  </cols>
  <sheetData>
    <row r="1" spans="1:22" ht="13" x14ac:dyDescent="0.3">
      <c r="A1" s="3"/>
      <c r="B1" s="3"/>
      <c r="C1" s="3"/>
      <c r="D1" s="3"/>
      <c r="E1" s="3"/>
      <c r="F1" s="3"/>
      <c r="G1" s="3"/>
      <c r="H1" s="3"/>
      <c r="I1" s="3"/>
      <c r="J1" s="3"/>
      <c r="K1" s="3"/>
      <c r="L1" s="3"/>
      <c r="M1" s="3"/>
      <c r="N1" s="3"/>
      <c r="O1" s="3"/>
      <c r="P1" s="3"/>
      <c r="Q1" s="3"/>
    </row>
    <row r="2" spans="1:22" ht="13.5" thickBot="1" x14ac:dyDescent="0.35">
      <c r="A2" s="3"/>
      <c r="B2" s="3"/>
      <c r="C2" s="3"/>
      <c r="D2" s="3"/>
      <c r="E2" s="3"/>
      <c r="F2" s="3"/>
      <c r="G2" s="3"/>
      <c r="H2" s="3"/>
      <c r="I2" s="3"/>
      <c r="J2" s="3"/>
      <c r="K2" s="3"/>
      <c r="L2" s="3"/>
      <c r="M2" s="3"/>
      <c r="N2" s="3"/>
      <c r="O2" s="3"/>
      <c r="P2" s="3"/>
      <c r="Q2" s="3"/>
    </row>
    <row r="3" spans="1:22" s="14" customFormat="1" ht="15.5" x14ac:dyDescent="0.35">
      <c r="B3" s="149" t="s">
        <v>286</v>
      </c>
      <c r="C3" s="137" t="s">
        <v>1</v>
      </c>
      <c r="D3" s="138"/>
      <c r="E3" s="139"/>
      <c r="F3" s="139"/>
      <c r="G3" s="139"/>
      <c r="H3" s="139"/>
      <c r="I3" s="140"/>
      <c r="J3" s="5"/>
      <c r="K3" s="5"/>
      <c r="L3" s="15" t="s">
        <v>34</v>
      </c>
      <c r="M3" s="15" t="s">
        <v>35</v>
      </c>
      <c r="N3" s="5"/>
      <c r="O3" s="5"/>
    </row>
    <row r="4" spans="1:22" s="16" customFormat="1" ht="25" thickBot="1" x14ac:dyDescent="0.4">
      <c r="B4" s="150"/>
      <c r="C4" s="141" t="s">
        <v>3</v>
      </c>
      <c r="D4" s="142"/>
      <c r="E4" s="143" t="s">
        <v>4</v>
      </c>
      <c r="F4" s="144"/>
      <c r="G4" s="18" t="s">
        <v>5</v>
      </c>
      <c r="H4" s="19" t="s">
        <v>36</v>
      </c>
      <c r="I4" s="20" t="s">
        <v>6</v>
      </c>
      <c r="J4" s="10"/>
      <c r="K4" s="10"/>
      <c r="L4" s="15" t="s">
        <v>37</v>
      </c>
      <c r="M4" s="15" t="s">
        <v>38</v>
      </c>
      <c r="N4" s="10"/>
      <c r="O4" s="10"/>
    </row>
    <row r="5" spans="1:22" s="21" customFormat="1" ht="54" customHeight="1" thickBot="1" x14ac:dyDescent="0.4">
      <c r="B5" s="22"/>
      <c r="C5" s="145" t="s">
        <v>25</v>
      </c>
      <c r="D5" s="146"/>
      <c r="E5" s="147" t="s">
        <v>26</v>
      </c>
      <c r="F5" s="148"/>
      <c r="G5" s="23" t="str">
        <f>+'4. Medios Propios (MP)'!C12</f>
        <v>No se cumple lo estipulado en la normativa nacional o europea respecto a las obligaciones de información y publicidad.</v>
      </c>
      <c r="H5" s="24" t="str">
        <f>'4. Medios Propios (MP)'!E12</f>
        <v>Colusión</v>
      </c>
      <c r="I5" s="24" t="str">
        <f>+'4. Medios Propios (MP)'!E12</f>
        <v>Colusión</v>
      </c>
      <c r="J5" s="3"/>
      <c r="K5" s="3"/>
      <c r="L5" s="3"/>
      <c r="M5" s="26" t="s">
        <v>39</v>
      </c>
      <c r="N5" s="3"/>
      <c r="O5" s="3"/>
    </row>
    <row r="6" spans="1:22" ht="13" x14ac:dyDescent="0.3">
      <c r="A6" s="3"/>
      <c r="B6" s="3"/>
      <c r="C6" s="3"/>
      <c r="D6" s="3"/>
      <c r="E6" s="3"/>
      <c r="F6" s="3"/>
      <c r="G6" s="3"/>
      <c r="H6" s="3"/>
      <c r="I6" s="3"/>
      <c r="J6" s="3"/>
      <c r="K6" s="3"/>
      <c r="L6" s="3"/>
      <c r="M6" s="3"/>
      <c r="N6" s="3"/>
      <c r="O6" s="3"/>
      <c r="P6" s="3"/>
      <c r="Q6" s="3"/>
    </row>
    <row r="7" spans="1:22" ht="13" x14ac:dyDescent="0.3">
      <c r="A7" s="3"/>
      <c r="B7" s="3"/>
      <c r="C7" s="3"/>
      <c r="D7" s="3"/>
      <c r="E7" s="3"/>
      <c r="F7" s="3"/>
      <c r="G7" s="3"/>
      <c r="H7" s="3"/>
      <c r="I7" s="3"/>
      <c r="J7" s="3"/>
      <c r="K7" s="3"/>
      <c r="L7" s="3"/>
      <c r="M7" s="3"/>
      <c r="N7" s="3"/>
      <c r="O7" s="3"/>
      <c r="P7" s="3"/>
      <c r="Q7" s="3"/>
    </row>
    <row r="8" spans="1:22" ht="26.25" customHeight="1" x14ac:dyDescent="0.25">
      <c r="A8" s="133" t="s">
        <v>40</v>
      </c>
      <c r="B8" s="151"/>
      <c r="C8" s="129" t="s">
        <v>41</v>
      </c>
      <c r="D8" s="152"/>
      <c r="E8" s="153"/>
      <c r="F8" s="133" t="s">
        <v>42</v>
      </c>
      <c r="G8" s="134"/>
      <c r="H8" s="134"/>
      <c r="I8" s="134"/>
      <c r="J8" s="134"/>
      <c r="K8" s="135"/>
      <c r="L8" s="129" t="s">
        <v>43</v>
      </c>
      <c r="M8" s="130"/>
      <c r="N8" s="136"/>
      <c r="O8" s="133" t="s">
        <v>44</v>
      </c>
      <c r="P8" s="134"/>
      <c r="Q8" s="134"/>
      <c r="R8" s="134"/>
      <c r="S8" s="135"/>
      <c r="T8" s="129" t="s">
        <v>45</v>
      </c>
      <c r="U8" s="130"/>
      <c r="V8" s="136"/>
    </row>
    <row r="9" spans="1:22" ht="48" x14ac:dyDescent="0.25">
      <c r="A9" s="27" t="s">
        <v>46</v>
      </c>
      <c r="B9" s="27" t="s">
        <v>47</v>
      </c>
      <c r="C9" s="7" t="s">
        <v>48</v>
      </c>
      <c r="D9" s="7" t="s">
        <v>49</v>
      </c>
      <c r="E9" s="28" t="s">
        <v>50</v>
      </c>
      <c r="F9" s="27" t="s">
        <v>51</v>
      </c>
      <c r="G9" s="27" t="s">
        <v>52</v>
      </c>
      <c r="H9" s="27" t="s">
        <v>53</v>
      </c>
      <c r="I9" s="27" t="s">
        <v>54</v>
      </c>
      <c r="J9" s="27" t="s">
        <v>55</v>
      </c>
      <c r="K9" s="27" t="s">
        <v>56</v>
      </c>
      <c r="L9" s="7" t="s">
        <v>57</v>
      </c>
      <c r="M9" s="7" t="s">
        <v>58</v>
      </c>
      <c r="N9" s="7" t="s">
        <v>59</v>
      </c>
      <c r="O9" s="27" t="s">
        <v>60</v>
      </c>
      <c r="P9" s="27" t="s">
        <v>61</v>
      </c>
      <c r="Q9" s="27" t="s">
        <v>62</v>
      </c>
      <c r="R9" s="29" t="s">
        <v>63</v>
      </c>
      <c r="S9" s="29" t="s">
        <v>64</v>
      </c>
      <c r="T9" s="7" t="s">
        <v>65</v>
      </c>
      <c r="U9" s="7" t="s">
        <v>66</v>
      </c>
      <c r="V9" s="7" t="s">
        <v>67</v>
      </c>
    </row>
    <row r="10" spans="1:22" ht="72.5" x14ac:dyDescent="0.25">
      <c r="A10" s="30" t="s">
        <v>176</v>
      </c>
      <c r="B10" s="37" t="s">
        <v>177</v>
      </c>
      <c r="C10" s="32">
        <v>4</v>
      </c>
      <c r="D10" s="32">
        <v>2</v>
      </c>
      <c r="E10" s="33">
        <f>C10*D10</f>
        <v>8</v>
      </c>
      <c r="F10" s="30" t="s">
        <v>178</v>
      </c>
      <c r="G10" s="38" t="s">
        <v>179</v>
      </c>
      <c r="H10" s="98" t="s">
        <v>294</v>
      </c>
      <c r="I10" s="35" t="s">
        <v>35</v>
      </c>
      <c r="J10" s="32">
        <v>-4</v>
      </c>
      <c r="K10" s="32">
        <v>-4</v>
      </c>
      <c r="L10" s="30">
        <f t="shared" ref="L10:M13" si="0">IF(ISNUMBER(C10),IF(C10+J10&gt;1,C10+J10,1),"")</f>
        <v>1</v>
      </c>
      <c r="M10" s="30">
        <f t="shared" si="0"/>
        <v>1</v>
      </c>
      <c r="N10" s="33">
        <f>IF(OR(L10="",M10=""),"",L10*M10)</f>
        <v>1</v>
      </c>
      <c r="O10" s="36"/>
      <c r="P10" s="36"/>
      <c r="Q10" s="36"/>
      <c r="R10" s="32"/>
      <c r="S10" s="32"/>
      <c r="T10" s="30">
        <f>IF(ISNUMBER($L10),IF($L10+R10&gt;1,$L10+R10,1),"")</f>
        <v>1</v>
      </c>
      <c r="U10" s="30">
        <f>IF(ISNUMBER($M10),IF($M10+S10&gt;1,$M10+S10,1),"")</f>
        <v>1</v>
      </c>
      <c r="V10" s="33">
        <f>T10*U10</f>
        <v>1</v>
      </c>
    </row>
    <row r="11" spans="1:22" ht="228" x14ac:dyDescent="0.25">
      <c r="A11" s="30" t="s">
        <v>180</v>
      </c>
      <c r="B11" s="46" t="s">
        <v>181</v>
      </c>
      <c r="C11" s="32">
        <v>3</v>
      </c>
      <c r="D11" s="32">
        <v>2</v>
      </c>
      <c r="E11" s="33">
        <f t="shared" ref="E11:E13" si="1">C11*D11</f>
        <v>6</v>
      </c>
      <c r="F11" s="30" t="s">
        <v>182</v>
      </c>
      <c r="G11" s="43" t="s">
        <v>183</v>
      </c>
      <c r="H11" s="98" t="s">
        <v>307</v>
      </c>
      <c r="I11" s="35" t="s">
        <v>35</v>
      </c>
      <c r="J11" s="32">
        <v>-3</v>
      </c>
      <c r="K11" s="32">
        <v>-4</v>
      </c>
      <c r="L11" s="30">
        <f t="shared" si="0"/>
        <v>1</v>
      </c>
      <c r="M11" s="30">
        <f t="shared" si="0"/>
        <v>1</v>
      </c>
      <c r="N11" s="33">
        <f>IF(OR(L11="",M11=""),"",L11*M11)</f>
        <v>1</v>
      </c>
      <c r="O11" s="36"/>
      <c r="P11" s="36"/>
      <c r="Q11" s="36"/>
      <c r="R11" s="32"/>
      <c r="S11" s="32"/>
      <c r="T11" s="30">
        <f t="shared" ref="T11:T13" si="2">IF(ISNUMBER($L11),IF($L11+R11&gt;1,$L11+R11,1),"")</f>
        <v>1</v>
      </c>
      <c r="U11" s="30">
        <f t="shared" ref="U11:U13" si="3">IF(ISNUMBER($M11),IF($M11+S11&gt;1,$M11+S11,1),"")</f>
        <v>1</v>
      </c>
      <c r="V11" s="33">
        <f t="shared" ref="V11:V13" si="4">T11*U11</f>
        <v>1</v>
      </c>
    </row>
    <row r="12" spans="1:22" ht="84" x14ac:dyDescent="0.25">
      <c r="A12" s="30" t="s">
        <v>184</v>
      </c>
      <c r="B12" s="47" t="s">
        <v>185</v>
      </c>
      <c r="C12" s="32"/>
      <c r="D12" s="32"/>
      <c r="E12" s="33">
        <f t="shared" si="1"/>
        <v>0</v>
      </c>
      <c r="F12" s="30" t="s">
        <v>186</v>
      </c>
      <c r="G12" s="48" t="s">
        <v>187</v>
      </c>
      <c r="H12" s="91" t="s">
        <v>289</v>
      </c>
      <c r="I12" s="32"/>
      <c r="J12" s="32"/>
      <c r="K12" s="32"/>
      <c r="L12" s="30" t="str">
        <f t="shared" si="0"/>
        <v/>
      </c>
      <c r="M12" s="30" t="str">
        <f t="shared" si="0"/>
        <v/>
      </c>
      <c r="N12" s="33" t="str">
        <f t="shared" ref="N12:N13" si="5">IF(OR(L12="",M12=""),"",L12*M12)</f>
        <v/>
      </c>
      <c r="O12" s="36"/>
      <c r="P12" s="36"/>
      <c r="Q12" s="36"/>
      <c r="R12" s="32"/>
      <c r="S12" s="32"/>
      <c r="T12" s="30" t="str">
        <f t="shared" si="2"/>
        <v/>
      </c>
      <c r="U12" s="30" t="str">
        <f t="shared" si="3"/>
        <v/>
      </c>
      <c r="V12" s="33" t="e">
        <f t="shared" si="4"/>
        <v>#VALUE!</v>
      </c>
    </row>
    <row r="13" spans="1:22" ht="72" customHeight="1" x14ac:dyDescent="0.25">
      <c r="A13" s="35" t="s">
        <v>188</v>
      </c>
      <c r="B13" s="41" t="s">
        <v>87</v>
      </c>
      <c r="C13" s="35"/>
      <c r="D13" s="35"/>
      <c r="E13" s="33">
        <f t="shared" si="1"/>
        <v>0</v>
      </c>
      <c r="F13" s="35" t="s">
        <v>189</v>
      </c>
      <c r="G13" s="41" t="s">
        <v>88</v>
      </c>
      <c r="H13" s="35"/>
      <c r="I13" s="35"/>
      <c r="J13" s="35"/>
      <c r="K13" s="35"/>
      <c r="L13" s="30" t="str">
        <f t="shared" si="0"/>
        <v/>
      </c>
      <c r="M13" s="30" t="str">
        <f t="shared" si="0"/>
        <v/>
      </c>
      <c r="N13" s="33" t="str">
        <f t="shared" si="5"/>
        <v/>
      </c>
      <c r="O13" s="41" t="s">
        <v>88</v>
      </c>
      <c r="P13" s="42"/>
      <c r="Q13" s="42"/>
      <c r="R13" s="35"/>
      <c r="S13" s="35"/>
      <c r="T13" s="30" t="str">
        <f t="shared" si="2"/>
        <v/>
      </c>
      <c r="U13" s="30" t="str">
        <f t="shared" si="3"/>
        <v/>
      </c>
      <c r="V13" s="33" t="e">
        <f t="shared" si="4"/>
        <v>#VALUE!</v>
      </c>
    </row>
    <row r="14" spans="1:22" ht="48" customHeight="1" x14ac:dyDescent="0.25">
      <c r="D14" s="7" t="s">
        <v>89</v>
      </c>
      <c r="E14" s="11">
        <f>ROUND(SUM(E10:E13)/COUNT(C10:C13),2)</f>
        <v>7</v>
      </c>
      <c r="M14" s="7" t="s">
        <v>90</v>
      </c>
      <c r="N14" s="11">
        <f>ROUND(SUMIF(N10:N13,"&gt;0",N10:N13)/COUNT(N10:N13),2)</f>
        <v>1</v>
      </c>
      <c r="U14" s="7" t="s">
        <v>91</v>
      </c>
      <c r="V14" s="11">
        <f>ROUND(SUMIF(V10:V13,"&gt;0",V10:V13)/COUNT(V10:V13),2)</f>
        <v>1</v>
      </c>
    </row>
    <row r="37" spans="4:5" x14ac:dyDescent="0.25">
      <c r="D37" s="13">
        <v>1</v>
      </c>
      <c r="E37" s="13">
        <v>-1</v>
      </c>
    </row>
    <row r="38" spans="4:5" x14ac:dyDescent="0.25">
      <c r="D38" s="13">
        <v>2</v>
      </c>
      <c r="E38" s="13">
        <v>-2</v>
      </c>
    </row>
    <row r="39" spans="4:5" x14ac:dyDescent="0.25">
      <c r="D39" s="13">
        <v>3</v>
      </c>
      <c r="E39" s="13">
        <v>-3</v>
      </c>
    </row>
    <row r="40" spans="4:5" x14ac:dyDescent="0.25">
      <c r="D40" s="13">
        <v>4</v>
      </c>
      <c r="E40" s="13">
        <v>-4</v>
      </c>
    </row>
  </sheetData>
  <mergeCells count="12">
    <mergeCell ref="B3:B4"/>
    <mergeCell ref="A8:B8"/>
    <mergeCell ref="C8:E8"/>
    <mergeCell ref="F8:K8"/>
    <mergeCell ref="L8:N8"/>
    <mergeCell ref="O8:S8"/>
    <mergeCell ref="T8:V8"/>
    <mergeCell ref="C3:I3"/>
    <mergeCell ref="C4:D4"/>
    <mergeCell ref="E4:F4"/>
    <mergeCell ref="C5:D5"/>
    <mergeCell ref="E5:F5"/>
  </mergeCells>
  <conditionalFormatting sqref="E10:E14">
    <cfRule type="cellIs" dxfId="50" priority="11" operator="between">
      <formula>8</formula>
      <formula>16</formula>
    </cfRule>
    <cfRule type="cellIs" dxfId="49" priority="12" operator="between">
      <formula>4</formula>
      <formula>7.99</formula>
    </cfRule>
    <cfRule type="cellIs" dxfId="48" priority="13" operator="between">
      <formula>1</formula>
      <formula>3.99</formula>
    </cfRule>
  </conditionalFormatting>
  <conditionalFormatting sqref="F10:F12">
    <cfRule type="cellIs" dxfId="47" priority="19" operator="between">
      <formula>11</formula>
      <formula>25</formula>
    </cfRule>
    <cfRule type="cellIs" dxfId="46" priority="20" operator="between">
      <formula>6</formula>
      <formula>10</formula>
    </cfRule>
    <cfRule type="cellIs" dxfId="45" priority="21" operator="between">
      <formula>0</formula>
      <formula>5</formula>
    </cfRule>
  </conditionalFormatting>
  <conditionalFormatting sqref="H12:H13">
    <cfRule type="containsText" dxfId="44" priority="3" operator="containsText" text="Sí">
      <formula>NOT(ISERROR(SEARCH("Sí",H12)))</formula>
    </cfRule>
    <cfRule type="containsText" dxfId="43" priority="4" operator="containsText" text="No">
      <formula>NOT(ISERROR(SEARCH("No",H12)))</formula>
    </cfRule>
  </conditionalFormatting>
  <conditionalFormatting sqref="I10:I11 I13">
    <cfRule type="containsText" dxfId="42" priority="14" operator="containsText" text="Bajo">
      <formula>NOT(ISERROR(SEARCH("Bajo",I10)))</formula>
    </cfRule>
    <cfRule type="containsText" dxfId="41" priority="15" operator="containsText" text="Medio">
      <formula>NOT(ISERROR(SEARCH("Medio",I10)))</formula>
    </cfRule>
    <cfRule type="containsText" dxfId="40" priority="16" operator="containsText" text="Alto">
      <formula>NOT(ISERROR(SEARCH("Alto",I10)))</formula>
    </cfRule>
  </conditionalFormatting>
  <conditionalFormatting sqref="N10:N14">
    <cfRule type="cellIs" dxfId="39" priority="8" operator="between">
      <formula>8</formula>
      <formula>16</formula>
    </cfRule>
    <cfRule type="cellIs" dxfId="38" priority="9" operator="between">
      <formula>4</formula>
      <formula>7.99</formula>
    </cfRule>
    <cfRule type="cellIs" dxfId="37" priority="10" operator="between">
      <formula>1</formula>
      <formula>3.99</formula>
    </cfRule>
  </conditionalFormatting>
  <conditionalFormatting sqref="V10:V14">
    <cfRule type="cellIs" dxfId="36" priority="5" operator="between">
      <formula>8</formula>
      <formula>16</formula>
    </cfRule>
    <cfRule type="cellIs" dxfId="35" priority="6" operator="between">
      <formula>4</formula>
      <formula>7.99</formula>
    </cfRule>
    <cfRule type="cellIs" dxfId="34" priority="7" operator="between">
      <formula>1</formula>
      <formula>3.99</formula>
    </cfRule>
  </conditionalFormatting>
  <dataValidations count="4">
    <dataValidation type="list" allowBlank="1" showInputMessage="1" showErrorMessage="1" sqref="I10:I11 I13" xr:uid="{F33E0ADE-52D7-4CF1-A553-5E015C5563A3}">
      <formula1>$M$3:$M$5</formula1>
    </dataValidation>
    <dataValidation type="list" allowBlank="1" showInputMessage="1" showErrorMessage="1" sqref="H13" xr:uid="{013BC125-1066-4BDC-BB2B-C68833164EA5}">
      <formula1>$L$3:$L$4</formula1>
    </dataValidation>
    <dataValidation type="list" allowBlank="1" showInputMessage="1" showErrorMessage="1" sqref="C10:D13" xr:uid="{951D0708-A369-4AEC-8E30-BEDE291EF1D6}">
      <formula1>positive</formula1>
    </dataValidation>
    <dataValidation type="list" allowBlank="1" showInputMessage="1" showErrorMessage="1" sqref="R10:S13 J10:K13 I12" xr:uid="{33E81FD4-BC0F-47C3-95D8-CAAAC8EB4656}">
      <formula1>negative</formula1>
    </dataValidation>
  </dataValidations>
  <hyperlinks>
    <hyperlink ref="H11" r:id="rId1" display="https://contrataciondelestado.es/wps/poc?uri=deeplink:detalle_licitacion&amp;idvlEncargo=wYKHJ3BuBfkIYE3ZiZ%2BxmQ%3D%3D&amp;ise=1" xr:uid="{65121A2E-D1F5-49B8-A534-8D17A4F6FA79}"/>
    <hyperlink ref="H10" r:id="rId2" xr:uid="{7088D850-14C1-4E14-8DF1-DAEBAC8676F2}"/>
  </hyperlinks>
  <pageMargins left="0.70866141732283472" right="0.70866141732283472" top="0.74803149606299213" bottom="0.74803149606299213" header="0.31496062992125984" footer="0.31496062992125984"/>
  <pageSetup paperSize="9" scale="23"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dec1f7b-f351-4e24-a96a-b464ea6b7d17" xsi:nil="true"/>
    <lcf76f155ced4ddcb4097134ff3c332f xmlns="9c7197a6-1515-4fef-b20e-5c28e43cedb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497983C0875854183AA7C1308897237" ma:contentTypeVersion="19" ma:contentTypeDescription="Crear nuevo documento." ma:contentTypeScope="" ma:versionID="530f872d7466e27eaf468d4c577a68a3">
  <xsd:schema xmlns:xsd="http://www.w3.org/2001/XMLSchema" xmlns:xs="http://www.w3.org/2001/XMLSchema" xmlns:p="http://schemas.microsoft.com/office/2006/metadata/properties" xmlns:ns2="9c7197a6-1515-4fef-b20e-5c28e43cedb7" xmlns:ns3="edec1f7b-f351-4e24-a96a-b464ea6b7d17" targetNamespace="http://schemas.microsoft.com/office/2006/metadata/properties" ma:root="true" ma:fieldsID="dc26245e5d867d255e9d722eee391f2e" ns2:_="" ns3:_="">
    <xsd:import namespace="9c7197a6-1515-4fef-b20e-5c28e43cedb7"/>
    <xsd:import namespace="edec1f7b-f351-4e24-a96a-b464ea6b7d1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LengthInSeconds" minOccurs="0"/>
                <xsd:element ref="ns2:MediaServiceLocation"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197a6-1515-4fef-b20e-5c28e43ced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adeec245-85f4-47be-9991-f792700f9320"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ec1f7b-f351-4e24-a96a-b464ea6b7d1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a5cb42a8-8432-412d-a2ad-4489174157cb}" ma:internalName="TaxCatchAll" ma:showField="CatchAllData" ma:web="edec1f7b-f351-4e24-a96a-b464ea6b7d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0CBC27-04A8-4DB0-9639-AA7E4D42236A}">
  <ds:schemaRefs>
    <ds:schemaRef ds:uri="http://schemas.microsoft.com/office/2006/metadata/properties"/>
    <ds:schemaRef ds:uri="http://schemas.microsoft.com/office/infopath/2007/PartnerControls"/>
    <ds:schemaRef ds:uri="edec1f7b-f351-4e24-a96a-b464ea6b7d17"/>
    <ds:schemaRef ds:uri="9c7197a6-1515-4fef-b20e-5c28e43cedb7"/>
  </ds:schemaRefs>
</ds:datastoreItem>
</file>

<file path=customXml/itemProps2.xml><?xml version="1.0" encoding="utf-8"?>
<ds:datastoreItem xmlns:ds="http://schemas.openxmlformats.org/officeDocument/2006/customXml" ds:itemID="{2379CBCD-D0CA-4A0D-8A26-34DE35C96507}">
  <ds:schemaRefs>
    <ds:schemaRef ds:uri="http://schemas.microsoft.com/sharepoint/v3/contenttype/forms"/>
  </ds:schemaRefs>
</ds:datastoreItem>
</file>

<file path=customXml/itemProps3.xml><?xml version="1.0" encoding="utf-8"?>
<ds:datastoreItem xmlns:ds="http://schemas.openxmlformats.org/officeDocument/2006/customXml" ds:itemID="{7371450D-0919-4298-9265-90B60937E2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197a6-1515-4fef-b20e-5c28e43cedb7"/>
    <ds:schemaRef ds:uri="edec1f7b-f351-4e24-a96a-b464ea6b7d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28</vt:i4>
      </vt:variant>
    </vt:vector>
  </HeadingPairs>
  <TitlesOfParts>
    <vt:vector size="39" baseType="lpstr">
      <vt:lpstr>Introducción</vt:lpstr>
      <vt:lpstr>4. Medios Propios (MP)</vt:lpstr>
      <vt:lpstr>MP.R1</vt:lpstr>
      <vt:lpstr>MP.R2</vt:lpstr>
      <vt:lpstr>MP.R3</vt:lpstr>
      <vt:lpstr>MP.R4</vt:lpstr>
      <vt:lpstr>MP.R5</vt:lpstr>
      <vt:lpstr>MP.R6</vt:lpstr>
      <vt:lpstr>MP.R7</vt:lpstr>
      <vt:lpstr>MP.R8</vt:lpstr>
      <vt:lpstr>MP.RX</vt:lpstr>
      <vt:lpstr>Introducción!_ftn2</vt:lpstr>
      <vt:lpstr>MP.R1!Área_de_impresión</vt:lpstr>
      <vt:lpstr>MP.R2!Área_de_impresión</vt:lpstr>
      <vt:lpstr>MP.R3!Área_de_impresión</vt:lpstr>
      <vt:lpstr>MP.R4!Área_de_impresión</vt:lpstr>
      <vt:lpstr>MP.R5!Área_de_impresión</vt:lpstr>
      <vt:lpstr>MP.R6!Área_de_impresión</vt:lpstr>
      <vt:lpstr>MP.R7!Área_de_impresión</vt:lpstr>
      <vt:lpstr>MP.R8!Área_de_impresión</vt:lpstr>
      <vt:lpstr>MP.RX!Área_de_impresión</vt:lpstr>
      <vt:lpstr>MP.R1!negative</vt:lpstr>
      <vt:lpstr>MP.R2!negative</vt:lpstr>
      <vt:lpstr>MP.R3!negative</vt:lpstr>
      <vt:lpstr>MP.R4!negative</vt:lpstr>
      <vt:lpstr>MP.R5!negative</vt:lpstr>
      <vt:lpstr>MP.R6!negative</vt:lpstr>
      <vt:lpstr>MP.R7!negative</vt:lpstr>
      <vt:lpstr>MP.R8!negative</vt:lpstr>
      <vt:lpstr>MP.RX!negative</vt:lpstr>
      <vt:lpstr>MP.R1!positive</vt:lpstr>
      <vt:lpstr>MP.R2!positive</vt:lpstr>
      <vt:lpstr>MP.R3!positive</vt:lpstr>
      <vt:lpstr>MP.R4!positive</vt:lpstr>
      <vt:lpstr>MP.R5!positive</vt:lpstr>
      <vt:lpstr>MP.R6!positive</vt:lpstr>
      <vt:lpstr>MP.R7!positive</vt:lpstr>
      <vt:lpstr>MP.R8!positive</vt:lpstr>
      <vt:lpstr>MP.RX!positive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Maria Maillo Gonzalez</dc:creator>
  <cp:lastModifiedBy>Rosa Maria Maillo Gonzalez</cp:lastModifiedBy>
  <dcterms:created xsi:type="dcterms:W3CDTF">2025-12-15T15:56:58Z</dcterms:created>
  <dcterms:modified xsi:type="dcterms:W3CDTF">2026-01-20T12:44:44Z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0x0101002497983C0875854183AA7C1308897237</vt:lpwstr>
  </property>
  <property fmtid="{D5CDD505-2E9C-101B-9397-08002B2CF9AE}" pid="3" name="MediaServiceImageTags">
    <vt:lpwstr/>
  </property>
</Properties>
</file>